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<sst xmlns="http://schemas.openxmlformats.org/spreadsheetml/2006/main" count="236" uniqueCount="123">
  <si>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</si>
  <si>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</si>
  <si>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</si>
  <si>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</si>
  <si>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</si>
  <si>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</si>
  <si>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</si>
  <si>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</si>
  <si>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</si>
  <si>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</si>
  <si>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</si>
  <si>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</si>
  <si>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</si>
  <si>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</si>
  <si>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</si>
  <si>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</si>
  <si>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</si>
  <si>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</si>
  <si>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</si>
  <si>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</si>
  <si>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</si>
  <si>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</si>
  <si>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</si>
  <si>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</si>
  <si>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</si>
  <si>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</si>
  <si>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</si>
  <si>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</si>
  <si>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</si>
  <si>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</si>
  <si>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</si>
  <si>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</si>
  <si>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</si>
  <si>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</si>
  <si>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</si>
  <si>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</si>
  <si>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</si>
  <si>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</si>
  <si>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</si>
  <si>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</si>
  <si>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</si>
  <si>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</si>
  <si>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</si>
  <si>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</si>
  <si>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</si>
  <si>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</si>
  <si>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</si>
  <si>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</si>
  <si>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</si>
  <si>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</si>
  <si>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</si>
  <si>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</si>
  <si>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</si>
  <si>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</si>
  <si>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</si>
  <si>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</si>
  <si>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</si>
  <si>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</si>
  <si>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</si>
  <si>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</si>
  <si>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</si>
  <si>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</si>
  <si>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</si>
  <si>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</si>
  <si>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</si>
  <si>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</si>
  <si>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</si>
  <si>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</si>
  <si>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</si>
  <si>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</si>
  <si>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</si>
  <si>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</si>
  <si>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</si>
  <si>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</si>
  <si>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</si>
  <si>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</si>
  <si>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</si>
  <si>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</si>
  <si>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</si>
  <si>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</si>
  <si>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</si>
  <si>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</si>
  <si>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</si>
  <si>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</si>
  <si>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</si>
  <si>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</si>
  <si>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</si>
  <si>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</si>
  <si>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</si>
  <si>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</si>
  <si>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</si>
  <si>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</si>
  <si>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</si>
  <si>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</si>
  <si>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</si>
  <si>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</si>
  <si>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</si>
  <si>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</si>
  <si>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</si>
  <si>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</si>
  <si>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</si>
  <si>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</si>
  <si>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</si>
  <si>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</si>
  <si>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</si>
  <si>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</si>
  <si>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</si>
  <si>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</si>
  <si>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伊是名村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</si>
  <si>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</si>
  <si>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</si>
  <si>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</si>
  <si>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</si>
  <si>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</si>
  <si>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</si>
  <si>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</si>
  <si>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</si>
  <si>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</si>
  <si>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</si>
  <si>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</si>
  <si>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の老朽化は著しく、経営にも大きな影響を与えるため更新等の対策を講じなければならないが厳しい財政状況の中、対策が遅れていたため今後の水道広域化に伴い老朽化した管路の更新を平成30年度より国庫補助事業を活用して順次実施していく。</t>
    <rPh sb="0" eb="2">
      <t>シセツ</t>
    </rPh>
    <rPh sb="3" eb="6">
      <t>ロウキュウカ</t>
    </rPh>
    <rPh sb="7" eb="8">
      <t>イチジル</t>
    </rPh>
    <rPh sb="11" eb="13">
      <t>ケイエイ</t>
    </rPh>
    <rPh sb="15" eb="16">
      <t>オオ</t>
    </rPh>
    <rPh sb="18" eb="20">
      <t>エイキョウ</t>
    </rPh>
    <rPh sb="21" eb="22">
      <t>アタ</t>
    </rPh>
    <rPh sb="26" eb="28">
      <t>コウシン</t>
    </rPh>
    <rPh sb="28" eb="29">
      <t>トウ</t>
    </rPh>
    <rPh sb="30" eb="32">
      <t>タイサク</t>
    </rPh>
    <rPh sb="33" eb="34">
      <t>コウ</t>
    </rPh>
    <rPh sb="44" eb="45">
      <t>キビ</t>
    </rPh>
    <rPh sb="47" eb="49">
      <t>ザイセイ</t>
    </rPh>
    <rPh sb="49" eb="51">
      <t>ジョウキョウ</t>
    </rPh>
    <rPh sb="52" eb="53">
      <t>ナカ</t>
    </rPh>
    <rPh sb="54" eb="56">
      <t>タイサク</t>
    </rPh>
    <rPh sb="57" eb="58">
      <t>オク</t>
    </rPh>
    <rPh sb="64" eb="66">
      <t>コンゴ</t>
    </rPh>
    <rPh sb="67" eb="69">
      <t>スイドウ</t>
    </rPh>
    <rPh sb="69" eb="71">
      <t>コウイキ</t>
    </rPh>
    <rPh sb="71" eb="72">
      <t>カ</t>
    </rPh>
    <rPh sb="73" eb="74">
      <t>トモナ</t>
    </rPh>
    <rPh sb="75" eb="78">
      <t>ロウキュウカ</t>
    </rPh>
    <rPh sb="80" eb="82">
      <t>カンロ</t>
    </rPh>
    <rPh sb="83" eb="85">
      <t>コウシン</t>
    </rPh>
    <rPh sb="86" eb="88">
      <t>ヘイセイ</t>
    </rPh>
    <rPh sb="90" eb="92">
      <t>ネンド</t>
    </rPh>
    <rPh sb="94" eb="96">
      <t>コッコ</t>
    </rPh>
    <rPh sb="96" eb="98">
      <t>ホジョ</t>
    </rPh>
    <rPh sb="98" eb="100">
      <t>ジギョウ</t>
    </rPh>
    <rPh sb="101" eb="103">
      <t>カツヨウ</t>
    </rPh>
    <rPh sb="105" eb="107">
      <t>ジュンジ</t>
    </rPh>
    <rPh sb="107" eb="109">
      <t>ジッシ</t>
    </rPh>
    <phoneticPr fontId="4"/>
  </si>
  <si>
    <t xml:space="preserve">地方債償還金の減少に伴い収益的収支比率、企業債残高対給水収益比率は年々改善が見られるが、施設の老朽化が著しく、経営に影響を及ぼしている状況であるが、厳しい財政状況の為、老朽化への対策が遅れていた。今後の水道広域化にあわせて老朽化した管路の更新を行う予定である為、財源として、地方債を充当する予定から、後年度に償還金が事業経営の大きな負担になることが予想される、今後はその財源確保について検討が必要となってくる。
</t>
    <rPh sb="0" eb="3">
      <t>チホウサイ</t>
    </rPh>
    <rPh sb="3" eb="6">
      <t>ショウカンキン</t>
    </rPh>
    <rPh sb="7" eb="9">
      <t>ゲンショウ</t>
    </rPh>
    <rPh sb="10" eb="11">
      <t>トモナ</t>
    </rPh>
    <rPh sb="12" eb="15">
      <t>シュウエキテキ</t>
    </rPh>
    <rPh sb="15" eb="17">
      <t>シュウシ</t>
    </rPh>
    <rPh sb="17" eb="19">
      <t>ヒリツ</t>
    </rPh>
    <rPh sb="20" eb="23">
      <t>キギョウサイ</t>
    </rPh>
    <rPh sb="23" eb="25">
      <t>ザンダカ</t>
    </rPh>
    <rPh sb="25" eb="26">
      <t>タイ</t>
    </rPh>
    <rPh sb="26" eb="28">
      <t>キュウスイ</t>
    </rPh>
    <rPh sb="28" eb="30">
      <t>シュウエキ</t>
    </rPh>
    <rPh sb="30" eb="32">
      <t>ヒリツ</t>
    </rPh>
    <rPh sb="33" eb="35">
      <t>ネンネン</t>
    </rPh>
    <rPh sb="35" eb="37">
      <t>カイゼン</t>
    </rPh>
    <rPh sb="38" eb="39">
      <t>ミ</t>
    </rPh>
    <rPh sb="44" eb="46">
      <t>シセツ</t>
    </rPh>
    <rPh sb="47" eb="50">
      <t>ロウキュウカ</t>
    </rPh>
    <rPh sb="51" eb="52">
      <t>イチジル</t>
    </rPh>
    <rPh sb="55" eb="57">
      <t>ケイエイ</t>
    </rPh>
    <rPh sb="58" eb="60">
      <t>エイキョウ</t>
    </rPh>
    <rPh sb="61" eb="62">
      <t>オヨ</t>
    </rPh>
    <rPh sb="67" eb="69">
      <t>ジョウキョウ</t>
    </rPh>
    <rPh sb="98" eb="100">
      <t>コンゴ</t>
    </rPh>
    <rPh sb="101" eb="103">
      <t>スイドウ</t>
    </rPh>
    <rPh sb="103" eb="106">
      <t>コウイキカ</t>
    </rPh>
    <rPh sb="111" eb="114">
      <t>ロウキュウカ</t>
    </rPh>
    <rPh sb="116" eb="118">
      <t>カンロ</t>
    </rPh>
    <rPh sb="119" eb="121">
      <t>コウシン</t>
    </rPh>
    <rPh sb="122" eb="123">
      <t>オコナ</t>
    </rPh>
    <rPh sb="124" eb="126">
      <t>ヨテイ</t>
    </rPh>
    <rPh sb="129" eb="130">
      <t>タメ</t>
    </rPh>
    <rPh sb="131" eb="133">
      <t>ザイゲン</t>
    </rPh>
    <rPh sb="137" eb="140">
      <t>チホウサイ</t>
    </rPh>
    <rPh sb="141" eb="143">
      <t>ジュウトウ</t>
    </rPh>
    <rPh sb="145" eb="147">
      <t>ヨテイ</t>
    </rPh>
    <phoneticPr fontId="4"/>
  </si>
  <si>
    <t>①前年度同様、収益的収支比率は100%未満で単年度収支は「赤字」となっているが、地方債償還金の減少に伴い僅かに改善がみられた。
④平成14年度以降地方債の借入はなく、右肩下がりで推移しているが、村の厳しい財政状況の中、管路更新が先送りとなっていたためである。平成30年度より水道広域化にあわせて管路更新を実施予定としているため財源として地方債の借入を予定していることから、平成30年度以降起債残高は増に転じていく。
⑤料金回収率は、全国平均及び類似団体平均値を上回っているが100%以下であり、給水にかかる費用を料金収入だけでは賄えきれず一般会計の繰入金に依存している状況である。今後は水道広域化を控えていることからあわせて料金の見直しを検討したい。
⑥給水原価は、全国平均及び類似団体値を下回っている。有収率が平均を大きく下回っているため対策を講じれば、更なる改善が図られる。
⑦施設利用率は、有収率が低いことが大きな要因となっており、施設の稼働率は高いが、収益に繋がらないため今後も対策を講じ改善に努めていく。
⑧有収率は施設の稼働状況がそのまま収益に繋がっているかを表し、全国平均及び類似団体平均値を下回っており、施設利用率が高いことも有収率の低さが要因となっている。主な要因として、漏水、メーター不感が考えられ、収益に繋がらないため有収率向上に今後も努めていく。</t>
    <rPh sb="1" eb="4">
      <t>ゼンネンド</t>
    </rPh>
    <rPh sb="4" eb="6">
      <t>ドウヨウ</t>
    </rPh>
    <rPh sb="7" eb="9">
      <t>シュウエキ</t>
    </rPh>
    <rPh sb="9" eb="10">
      <t>テキ</t>
    </rPh>
    <rPh sb="10" eb="12">
      <t>シュウシ</t>
    </rPh>
    <rPh sb="12" eb="14">
      <t>ヒリツ</t>
    </rPh>
    <rPh sb="19" eb="21">
      <t>ミマン</t>
    </rPh>
    <rPh sb="22" eb="25">
      <t>タンネンド</t>
    </rPh>
    <rPh sb="25" eb="27">
      <t>シュウシ</t>
    </rPh>
    <rPh sb="29" eb="31">
      <t>アカジ</t>
    </rPh>
    <rPh sb="40" eb="43">
      <t>チホウサイ</t>
    </rPh>
    <rPh sb="43" eb="46">
      <t>ショウカンキン</t>
    </rPh>
    <rPh sb="47" eb="49">
      <t>ゲンショウ</t>
    </rPh>
    <rPh sb="50" eb="51">
      <t>トモナ</t>
    </rPh>
    <rPh sb="52" eb="53">
      <t>ワズ</t>
    </rPh>
    <rPh sb="55" eb="57">
      <t>カイゼン</t>
    </rPh>
    <rPh sb="65" eb="67">
      <t>ヘイセイ</t>
    </rPh>
    <rPh sb="69" eb="71">
      <t>ネンド</t>
    </rPh>
    <rPh sb="71" eb="73">
      <t>イコウ</t>
    </rPh>
    <rPh sb="73" eb="76">
      <t>チホウサイ</t>
    </rPh>
    <rPh sb="77" eb="78">
      <t>カ</t>
    </rPh>
    <rPh sb="78" eb="79">
      <t>イ</t>
    </rPh>
    <rPh sb="83" eb="85">
      <t>ミギカタ</t>
    </rPh>
    <rPh sb="85" eb="86">
      <t>サ</t>
    </rPh>
    <rPh sb="89" eb="91">
      <t>スイイ</t>
    </rPh>
    <rPh sb="97" eb="98">
      <t>ソン</t>
    </rPh>
    <rPh sb="99" eb="100">
      <t>キビ</t>
    </rPh>
    <rPh sb="102" eb="104">
      <t>ザイセイ</t>
    </rPh>
    <rPh sb="104" eb="106">
      <t>ジョウキョウ</t>
    </rPh>
    <rPh sb="107" eb="108">
      <t>ナカ</t>
    </rPh>
    <rPh sb="109" eb="111">
      <t>カンロ</t>
    </rPh>
    <rPh sb="111" eb="113">
      <t>コウシン</t>
    </rPh>
    <rPh sb="114" eb="116">
      <t>サキオク</t>
    </rPh>
    <rPh sb="137" eb="139">
      <t>スイドウ</t>
    </rPh>
    <rPh sb="139" eb="142">
      <t>コウイキカ</t>
    </rPh>
    <rPh sb="147" eb="149">
      <t>カンロ</t>
    </rPh>
    <rPh sb="149" eb="151">
      <t>コウシン</t>
    </rPh>
    <rPh sb="152" eb="154">
      <t>ジッシ</t>
    </rPh>
    <rPh sb="154" eb="156">
      <t>ヨテイ</t>
    </rPh>
    <rPh sb="163" eb="165">
      <t>ザイゲン</t>
    </rPh>
    <rPh sb="168" eb="171">
      <t>チホウサイ</t>
    </rPh>
    <rPh sb="172" eb="173">
      <t>カ</t>
    </rPh>
    <rPh sb="173" eb="174">
      <t>イ</t>
    </rPh>
    <rPh sb="175" eb="177">
      <t>ヨテイ</t>
    </rPh>
    <rPh sb="186" eb="188">
      <t>ヘイセイ</t>
    </rPh>
    <rPh sb="190" eb="192">
      <t>ネンド</t>
    </rPh>
    <rPh sb="192" eb="194">
      <t>イコウ</t>
    </rPh>
    <rPh sb="194" eb="196">
      <t>キサイ</t>
    </rPh>
    <rPh sb="196" eb="198">
      <t>ザンダカ</t>
    </rPh>
    <rPh sb="199" eb="200">
      <t>ゾウ</t>
    </rPh>
    <rPh sb="201" eb="202">
      <t>テン</t>
    </rPh>
    <rPh sb="209" eb="211">
      <t>リョウキン</t>
    </rPh>
    <rPh sb="211" eb="214">
      <t>カイシュウリツ</t>
    </rPh>
    <rPh sb="216" eb="218">
      <t>ゼンコク</t>
    </rPh>
    <rPh sb="218" eb="220">
      <t>ヘイキン</t>
    </rPh>
    <rPh sb="220" eb="221">
      <t>オヨ</t>
    </rPh>
    <rPh sb="222" eb="224">
      <t>ルイジ</t>
    </rPh>
    <rPh sb="224" eb="226">
      <t>ダンタイ</t>
    </rPh>
    <rPh sb="226" eb="228">
      <t>ヘイキン</t>
    </rPh>
    <rPh sb="228" eb="229">
      <t>チ</t>
    </rPh>
    <rPh sb="230" eb="231">
      <t>ウエ</t>
    </rPh>
    <rPh sb="231" eb="232">
      <t>マワ</t>
    </rPh>
    <rPh sb="241" eb="243">
      <t>イカ</t>
    </rPh>
    <rPh sb="247" eb="249">
      <t>キュウスイ</t>
    </rPh>
    <rPh sb="253" eb="255">
      <t>ヒヨウ</t>
    </rPh>
    <rPh sb="256" eb="258">
      <t>リョウキン</t>
    </rPh>
    <rPh sb="258" eb="260">
      <t>シュウニュウ</t>
    </rPh>
    <rPh sb="264" eb="265">
      <t>マカナ</t>
    </rPh>
    <rPh sb="269" eb="271">
      <t>イッパン</t>
    </rPh>
    <rPh sb="271" eb="273">
      <t>カイケイ</t>
    </rPh>
    <rPh sb="274" eb="277">
      <t>クリイレキン</t>
    </rPh>
    <rPh sb="278" eb="280">
      <t>イゾン</t>
    </rPh>
    <rPh sb="284" eb="286">
      <t>ジョウキョウ</t>
    </rPh>
    <rPh sb="290" eb="292">
      <t>コンゴ</t>
    </rPh>
    <rPh sb="293" eb="295">
      <t>スイドウ</t>
    </rPh>
    <rPh sb="295" eb="298">
      <t>コウイキカ</t>
    </rPh>
    <rPh sb="299" eb="300">
      <t>ヒカ</t>
    </rPh>
    <rPh sb="312" eb="314">
      <t>リョウキン</t>
    </rPh>
    <rPh sb="315" eb="317">
      <t>ミナオ</t>
    </rPh>
    <rPh sb="319" eb="321">
      <t>ケントウ</t>
    </rPh>
    <rPh sb="356" eb="358">
      <t>ヘイキン</t>
    </rPh>
    <rPh sb="359" eb="360">
      <t>オオ</t>
    </rPh>
    <rPh sb="362" eb="364">
      <t>シタマワ</t>
    </rPh>
    <rPh sb="370" eb="372">
      <t>タイサク</t>
    </rPh>
    <rPh sb="373" eb="374">
      <t>コウ</t>
    </rPh>
    <rPh sb="378" eb="379">
      <t>サラ</t>
    </rPh>
    <rPh sb="381" eb="383">
      <t>カイゼン</t>
    </rPh>
    <rPh sb="384" eb="385">
      <t>ハカ</t>
    </rPh>
    <rPh sb="391" eb="393">
      <t>シセツ</t>
    </rPh>
    <rPh sb="393" eb="396">
      <t>リヨウリツ</t>
    </rPh>
    <rPh sb="398" eb="399">
      <t>ユウ</t>
    </rPh>
    <rPh sb="399" eb="400">
      <t>シュウ</t>
    </rPh>
    <rPh sb="400" eb="401">
      <t>リツ</t>
    </rPh>
    <rPh sb="402" eb="403">
      <t>ヒク</t>
    </rPh>
    <rPh sb="407" eb="408">
      <t>オオ</t>
    </rPh>
    <rPh sb="410" eb="412">
      <t>ヨウイン</t>
    </rPh>
    <rPh sb="419" eb="421">
      <t>シセツ</t>
    </rPh>
    <rPh sb="422" eb="425">
      <t>カドウリツ</t>
    </rPh>
    <rPh sb="426" eb="427">
      <t>タカ</t>
    </rPh>
    <rPh sb="430" eb="432">
      <t>シュウエキ</t>
    </rPh>
    <rPh sb="433" eb="434">
      <t>ツナ</t>
    </rPh>
    <rPh sb="440" eb="442">
      <t>コンゴ</t>
    </rPh>
    <rPh sb="443" eb="445">
      <t>タイサク</t>
    </rPh>
    <rPh sb="446" eb="447">
      <t>コウ</t>
    </rPh>
    <rPh sb="448" eb="450">
      <t>カイゼン</t>
    </rPh>
    <rPh sb="451" eb="452">
      <t>ツト</t>
    </rPh>
    <rPh sb="459" eb="460">
      <t>ユウ</t>
    </rPh>
    <rPh sb="460" eb="461">
      <t>シュウ</t>
    </rPh>
    <rPh sb="461" eb="462">
      <t>リツ</t>
    </rPh>
    <rPh sb="463" eb="465">
      <t>シセツ</t>
    </rPh>
    <rPh sb="475" eb="477">
      <t>シュウエキ</t>
    </rPh>
    <rPh sb="478" eb="479">
      <t>ツナ</t>
    </rPh>
    <rPh sb="486" eb="487">
      <t>アラワ</t>
    </rPh>
    <rPh sb="503" eb="505">
      <t>シタマワ</t>
    </rPh>
    <rPh sb="510" eb="512">
      <t>シセツ</t>
    </rPh>
    <rPh sb="512" eb="515">
      <t>リヨウリツ</t>
    </rPh>
    <rPh sb="516" eb="517">
      <t>タカ</t>
    </rPh>
    <rPh sb="521" eb="522">
      <t>ユウ</t>
    </rPh>
    <rPh sb="522" eb="523">
      <t>シュウ</t>
    </rPh>
    <rPh sb="523" eb="524">
      <t>リツ</t>
    </rPh>
    <rPh sb="525" eb="526">
      <t>ヒク</t>
    </rPh>
    <rPh sb="537" eb="538">
      <t>オモ</t>
    </rPh>
    <rPh sb="539" eb="541">
      <t>ヨウイン</t>
    </rPh>
    <rPh sb="545" eb="547">
      <t>ロウスイ</t>
    </rPh>
    <rPh sb="552" eb="554">
      <t>フカン</t>
    </rPh>
    <rPh sb="555" eb="556">
      <t>カンガ</t>
    </rPh>
    <rPh sb="560" eb="562">
      <t>シュウエキ</t>
    </rPh>
    <rPh sb="563" eb="564">
      <t>ツナ</t>
    </rPh>
    <rPh sb="570" eb="571">
      <t>ユウ</t>
    </rPh>
    <rPh sb="573" eb="575">
      <t>コウジョウ</t>
    </rPh>
    <rPh sb="576" eb="578">
      <t>コンゴ</t>
    </rPh>
    <rPh sb="579" eb="58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</si>
</sst>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0.03</c:v>
                </c:pt>
                <c:pt idx="2">
                  <c:v>0.04</c:v>
                </c:pt>
                <c:pt idx="3">
                  <c:v>0.01</c:v>
                </c:pt>
                <c:pt idx="4" formatCode="#,##0.00;&quot;△&quot;#,##0.00">
                  <c:v>0</c:v>
                </c:pt>
              </c:numCache>
            </c:numRef>
          </c:val>
        </c:ser>
        <c:dLbls>
          <c:showLegendKey val="0"/>
          <c:showVal val="0"/>
          <c:showCatName val="0"/>
          <c:showSerName val="0"/>
          <c:showPercent val="0"/>
          <c:showBubbleSize val="0"/>
        </c:dLbls>
        <c:gapWidth val="150"/>
        <c:axId val="211905920"/>
        <c:axId val="2130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11905920"/>
        <c:axId val="213052800"/>
      </c:lineChart>
      <c:dateAx>
        <c:axId val="211905920"/>
        <c:scaling>
          <c:orientation val="minMax"/>
        </c:scaling>
        <c:delete val="1"/>
        <c:axPos val="b"/>
        <c:numFmt formatCode="ge" sourceLinked="1"/>
        <c:majorTickMark val="none"/>
        <c:minorTickMark val="none"/>
        <c:tickLblPos val="none"/>
        <c:crossAx val="213052800"/>
        <c:crosses val="autoZero"/>
        <c:auto val="1"/>
        <c:lblOffset val="100"/>
        <c:baseTimeUnit val="years"/>
      </c:dateAx>
      <c:valAx>
        <c:axId val="2130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79.430000000000007</c:v>
                </c:pt>
                <c:pt idx="1">
                  <c:v>93.27</c:v>
                </c:pt>
                <c:pt idx="2">
                  <c:v>93.34</c:v>
                </c:pt>
                <c:pt idx="3">
                  <c:v>82.32</c:v>
                </c:pt>
                <c:pt idx="4">
                  <c:v>70.180000000000007</c:v>
                </c:pt>
              </c:numCache>
            </c:numRef>
          </c:val>
        </c:ser>
        <c:dLbls>
          <c:showLegendKey val="0"/>
          <c:showVal val="0"/>
          <c:showCatName val="0"/>
          <c:showSerName val="0"/>
          <c:showPercent val="0"/>
          <c:showBubbleSize val="0"/>
        </c:dLbls>
        <c:gapWidth val="150"/>
        <c:axId val="247512448"/>
        <c:axId val="247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47512448"/>
        <c:axId val="247518720"/>
      </c:lineChart>
      <c:dateAx>
        <c:axId val="247512448"/>
        <c:scaling>
          <c:orientation val="minMax"/>
        </c:scaling>
        <c:delete val="1"/>
        <c:axPos val="b"/>
        <c:numFmt formatCode="ge" sourceLinked="1"/>
        <c:majorTickMark val="none"/>
        <c:minorTickMark val="none"/>
        <c:tickLblPos val="none"/>
        <c:crossAx val="247518720"/>
        <c:crosses val="autoZero"/>
        <c:auto val="1"/>
        <c:lblOffset val="100"/>
        <c:baseTimeUnit val="years"/>
      </c:dateAx>
      <c:valAx>
        <c:axId val="247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49.75</c:v>
                </c:pt>
                <c:pt idx="1">
                  <c:v>41.56</c:v>
                </c:pt>
                <c:pt idx="2">
                  <c:v>43.93</c:v>
                </c:pt>
                <c:pt idx="3">
                  <c:v>51.29</c:v>
                </c:pt>
                <c:pt idx="4">
                  <c:v>57.65</c:v>
                </c:pt>
              </c:numCache>
            </c:numRef>
          </c:val>
        </c:ser>
        <c:dLbls>
          <c:showLegendKey val="0"/>
          <c:showVal val="0"/>
          <c:showCatName val="0"/>
          <c:showSerName val="0"/>
          <c:showPercent val="0"/>
          <c:showBubbleSize val="0"/>
        </c:dLbls>
        <c:gapWidth val="150"/>
        <c:axId val="247536640"/>
        <c:axId val="247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47536640"/>
        <c:axId val="247538816"/>
      </c:lineChart>
      <c:dateAx>
        <c:axId val="247536640"/>
        <c:scaling>
          <c:orientation val="minMax"/>
        </c:scaling>
        <c:delete val="1"/>
        <c:axPos val="b"/>
        <c:numFmt formatCode="ge" sourceLinked="1"/>
        <c:majorTickMark val="none"/>
        <c:minorTickMark val="none"/>
        <c:tickLblPos val="none"/>
        <c:crossAx val="247538816"/>
        <c:crosses val="autoZero"/>
        <c:auto val="1"/>
        <c:lblOffset val="100"/>
        <c:baseTimeUnit val="years"/>
      </c:dateAx>
      <c:valAx>
        <c:axId val="247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85.05</c:v>
                </c:pt>
                <c:pt idx="1">
                  <c:v>81.209999999999994</c:v>
                </c:pt>
                <c:pt idx="2">
                  <c:v>85.32</c:v>
                </c:pt>
                <c:pt idx="3">
                  <c:v>86.74</c:v>
                </c:pt>
                <c:pt idx="4">
                  <c:v>91.29</c:v>
                </c:pt>
              </c:numCache>
            </c:numRef>
          </c:val>
        </c:ser>
        <c:dLbls>
          <c:showLegendKey val="0"/>
          <c:showVal val="0"/>
          <c:showCatName val="0"/>
          <c:showSerName val="0"/>
          <c:showPercent val="0"/>
          <c:showBubbleSize val="0"/>
        </c:dLbls>
        <c:gapWidth val="150"/>
        <c:axId val="245324416"/>
        <c:axId val="2453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45324416"/>
        <c:axId val="245326592"/>
      </c:lineChart>
      <c:dateAx>
        <c:axId val="245324416"/>
        <c:scaling>
          <c:orientation val="minMax"/>
        </c:scaling>
        <c:delete val="1"/>
        <c:axPos val="b"/>
        <c:numFmt formatCode="ge" sourceLinked="1"/>
        <c:majorTickMark val="none"/>
        <c:minorTickMark val="none"/>
        <c:tickLblPos val="none"/>
        <c:crossAx val="245326592"/>
        <c:crosses val="autoZero"/>
        <c:auto val="1"/>
        <c:lblOffset val="100"/>
        <c:baseTimeUnit val="years"/>
      </c:dateAx>
      <c:valAx>
        <c:axId val="2453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352704"/>
        <c:axId val="2453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352704"/>
        <c:axId val="245358976"/>
      </c:lineChart>
      <c:dateAx>
        <c:axId val="245352704"/>
        <c:scaling>
          <c:orientation val="minMax"/>
        </c:scaling>
        <c:delete val="1"/>
        <c:axPos val="b"/>
        <c:numFmt formatCode="ge" sourceLinked="1"/>
        <c:majorTickMark val="none"/>
        <c:minorTickMark val="none"/>
        <c:tickLblPos val="none"/>
        <c:crossAx val="245358976"/>
        <c:crosses val="autoZero"/>
        <c:auto val="1"/>
        <c:lblOffset val="100"/>
        <c:baseTimeUnit val="years"/>
      </c:dateAx>
      <c:valAx>
        <c:axId val="245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142272"/>
        <c:axId val="2471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142272"/>
        <c:axId val="247144448"/>
      </c:lineChart>
      <c:dateAx>
        <c:axId val="247142272"/>
        <c:scaling>
          <c:orientation val="minMax"/>
        </c:scaling>
        <c:delete val="1"/>
        <c:axPos val="b"/>
        <c:numFmt formatCode="ge" sourceLinked="1"/>
        <c:majorTickMark val="none"/>
        <c:minorTickMark val="none"/>
        <c:tickLblPos val="none"/>
        <c:crossAx val="247144448"/>
        <c:crosses val="autoZero"/>
        <c:auto val="1"/>
        <c:lblOffset val="100"/>
        <c:baseTimeUnit val="years"/>
      </c:dateAx>
      <c:valAx>
        <c:axId val="2471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178752"/>
        <c:axId val="2471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178752"/>
        <c:axId val="247180672"/>
      </c:lineChart>
      <c:dateAx>
        <c:axId val="247178752"/>
        <c:scaling>
          <c:orientation val="minMax"/>
        </c:scaling>
        <c:delete val="1"/>
        <c:axPos val="b"/>
        <c:numFmt formatCode="ge" sourceLinked="1"/>
        <c:majorTickMark val="none"/>
        <c:minorTickMark val="none"/>
        <c:tickLblPos val="none"/>
        <c:crossAx val="247180672"/>
        <c:crosses val="autoZero"/>
        <c:auto val="1"/>
        <c:lblOffset val="100"/>
        <c:baseTimeUnit val="years"/>
      </c:dateAx>
      <c:valAx>
        <c:axId val="2471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256192"/>
        <c:axId val="2472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256192"/>
        <c:axId val="247258112"/>
      </c:lineChart>
      <c:dateAx>
        <c:axId val="247256192"/>
        <c:scaling>
          <c:orientation val="minMax"/>
        </c:scaling>
        <c:delete val="1"/>
        <c:axPos val="b"/>
        <c:numFmt formatCode="ge" sourceLinked="1"/>
        <c:majorTickMark val="none"/>
        <c:minorTickMark val="none"/>
        <c:tickLblPos val="none"/>
        <c:crossAx val="247258112"/>
        <c:crosses val="autoZero"/>
        <c:auto val="1"/>
        <c:lblOffset val="100"/>
        <c:baseTimeUnit val="years"/>
      </c:dateAx>
      <c:valAx>
        <c:axId val="247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765.42</c:v>
                </c:pt>
                <c:pt idx="1">
                  <c:v>734.09</c:v>
                </c:pt>
                <c:pt idx="2">
                  <c:v>643.08000000000004</c:v>
                </c:pt>
                <c:pt idx="3">
                  <c:v>544.33000000000004</c:v>
                </c:pt>
                <c:pt idx="4">
                  <c:v>521.87</c:v>
                </c:pt>
              </c:numCache>
            </c:numRef>
          </c:val>
        </c:ser>
        <c:dLbls>
          <c:showLegendKey val="0"/>
          <c:showVal val="0"/>
          <c:showCatName val="0"/>
          <c:showSerName val="0"/>
          <c:showPercent val="0"/>
          <c:showBubbleSize val="0"/>
        </c:dLbls>
        <c:gapWidth val="150"/>
        <c:axId val="247431936"/>
        <c:axId val="247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247431936"/>
        <c:axId val="247433856"/>
      </c:lineChart>
      <c:dateAx>
        <c:axId val="247431936"/>
        <c:scaling>
          <c:orientation val="minMax"/>
        </c:scaling>
        <c:delete val="1"/>
        <c:axPos val="b"/>
        <c:numFmt formatCode="ge" sourceLinked="1"/>
        <c:majorTickMark val="none"/>
        <c:minorTickMark val="none"/>
        <c:tickLblPos val="none"/>
        <c:crossAx val="247433856"/>
        <c:crosses val="autoZero"/>
        <c:auto val="1"/>
        <c:lblOffset val="100"/>
        <c:baseTimeUnit val="years"/>
      </c:dateAx>
      <c:valAx>
        <c:axId val="2474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55.54</c:v>
                </c:pt>
                <c:pt idx="1">
                  <c:v>51.13</c:v>
                </c:pt>
                <c:pt idx="2">
                  <c:v>51.66</c:v>
                </c:pt>
                <c:pt idx="3">
                  <c:v>51.97</c:v>
                </c:pt>
                <c:pt idx="4">
                  <c:v>57.09</c:v>
                </c:pt>
              </c:numCache>
            </c:numRef>
          </c:val>
        </c:ser>
        <c:dLbls>
          <c:showLegendKey val="0"/>
          <c:showVal val="0"/>
          <c:showCatName val="0"/>
          <c:showSerName val="0"/>
          <c:showPercent val="0"/>
          <c:showBubbleSize val="0"/>
        </c:dLbls>
        <c:gapWidth val="150"/>
        <c:axId val="247480704"/>
        <c:axId val="2474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47480704"/>
        <c:axId val="247482624"/>
      </c:lineChart>
      <c:dateAx>
        <c:axId val="247480704"/>
        <c:scaling>
          <c:orientation val="minMax"/>
        </c:scaling>
        <c:delete val="1"/>
        <c:axPos val="b"/>
        <c:numFmt formatCode="ge" sourceLinked="1"/>
        <c:majorTickMark val="none"/>
        <c:minorTickMark val="none"/>
        <c:tickLblPos val="none"/>
        <c:crossAx val="247482624"/>
        <c:crosses val="autoZero"/>
        <c:auto val="1"/>
        <c:lblOffset val="100"/>
        <c:baseTimeUnit val="years"/>
      </c:dateAx>
      <c:valAx>
        <c:axId val="2474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478.11</c:v>
                </c:pt>
                <c:pt idx="1">
                  <c:v>499.53</c:v>
                </c:pt>
                <c:pt idx="2">
                  <c:v>481.1</c:v>
                </c:pt>
                <c:pt idx="3">
                  <c:v>494.48</c:v>
                </c:pt>
                <c:pt idx="4">
                  <c:v>451.32</c:v>
                </c:pt>
              </c:numCache>
            </c:numRef>
          </c:val>
        </c:ser>
        <c:dLbls>
          <c:showLegendKey val="0"/>
          <c:showVal val="0"/>
          <c:showCatName val="0"/>
          <c:showSerName val="0"/>
          <c:showPercent val="0"/>
          <c:showBubbleSize val="0"/>
        </c:dLbls>
        <c:gapWidth val="150"/>
        <c:axId val="247492608"/>
        <c:axId val="247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47492608"/>
        <c:axId val="247494528"/>
      </c:lineChart>
      <c:dateAx>
        <c:axId val="247492608"/>
        <c:scaling>
          <c:orientation val="minMax"/>
        </c:scaling>
        <c:delete val="1"/>
        <c:axPos val="b"/>
        <c:numFmt formatCode="ge" sourceLinked="1"/>
        <c:majorTickMark val="none"/>
        <c:minorTickMark val="none"/>
        <c:tickLblPos val="none"/>
        <c:crossAx val="247494528"/>
        <c:crosses val="autoZero"/>
        <c:auto val="1"/>
        <c:lblOffset val="100"/>
        <c:baseTimeUnit val="years"/>
      </c:dateAx>
      <c:valAx>
        <c:axId val="247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沖縄県　伊是名村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c r="AE8" s="74"/>
      <c r="AF8" s="74"/>
      <c r="AG8" s="74"/>
      <c r="AH8" s="74"/>
      <c r="AI8" s="74"/>
      <c r="AJ8" s="74"/>
      <c r="AK8" s="2"/>
      <c r="AL8" s="67">
        <f>データ!$R$6</f>
        <v>1526</v>
      </c>
      <c r="AM8" s="67"/>
      <c r="AN8" s="67"/>
      <c r="AO8" s="67"/>
      <c r="AP8" s="67"/>
      <c r="AQ8" s="67"/>
      <c r="AR8" s="67"/>
      <c r="AS8" s="67"/>
      <c r="AT8" s="66">
        <f>データ!$S$6</f>
        <v>15.42</v>
      </c>
      <c r="AU8" s="66"/>
      <c r="AV8" s="66"/>
      <c r="AW8" s="66"/>
      <c r="AX8" s="66"/>
      <c r="AY8" s="66"/>
      <c r="AZ8" s="66"/>
      <c r="BA8" s="66"/>
      <c r="BB8" s="66">
        <f>データ!$T$6</f>
        <v>98.96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4752</v>
      </c>
      <c r="X10" s="67"/>
      <c r="Y10" s="67"/>
      <c r="Z10" s="67"/>
      <c r="AA10" s="67"/>
      <c r="AB10" s="67"/>
      <c r="AC10" s="67"/>
      <c r="AD10" s="2"/>
      <c r="AE10" s="2"/>
      <c r="AF10" s="2"/>
      <c r="AG10" s="2"/>
      <c r="AH10" s="2"/>
      <c r="AI10" s="2"/>
      <c r="AJ10" s="2"/>
      <c r="AK10" s="2"/>
      <c r="AL10" s="67">
        <f>データ!$U$6</f>
        <v>1478</v>
      </c>
      <c r="AM10" s="67"/>
      <c r="AN10" s="67"/>
      <c r="AO10" s="67"/>
      <c r="AP10" s="67"/>
      <c r="AQ10" s="67"/>
      <c r="AR10" s="67"/>
      <c r="AS10" s="67"/>
      <c r="AT10" s="66">
        <f>データ!$V$6</f>
        <v>14.16</v>
      </c>
      <c r="AU10" s="66"/>
      <c r="AV10" s="66"/>
      <c r="AW10" s="66"/>
      <c r="AX10" s="66"/>
      <c r="AY10" s="66"/>
      <c r="AZ10" s="66"/>
      <c r="BA10" s="66"/>
      <c r="BB10" s="66">
        <f>データ!$W$6</f>
        <v>104.38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473600</v>
      </c>
      <c r="D6" s="34">
        <f t="shared" si="3"/>
        <v>47</v>
      </c>
      <c r="E6" s="34">
        <f t="shared" si="3"/>
        <v>1</v>
      </c>
      <c r="F6" s="34">
        <f t="shared" si="3"/>
        <v>0</v>
      </c>
      <c r="G6" s="34">
        <f t="shared" si="3"/>
        <v>0</v>
      </c>
      <c r="H6" s="34" t="str">
        <f t="shared" si="3"/>
        <v>沖縄県　伊是名村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4752</v>
      </c>
      <c r="R6" s="35">
        <f t="shared" si="3"/>
        <v>1526</v>
      </c>
      <c r="S6" s="35">
        <f t="shared" si="3"/>
        <v>15.42</v>
      </c>
      <c r="T6" s="35">
        <f t="shared" si="3"/>
        <v>98.96</v>
      </c>
      <c r="U6" s="35">
        <f t="shared" si="3"/>
        <v>1478</v>
      </c>
      <c r="V6" s="35">
        <f t="shared" si="3"/>
        <v>14.16</v>
      </c>
      <c r="W6" s="35">
        <f t="shared" si="3"/>
        <v>104.38</v>
      </c>
      <c r="X6" s="36">
        <f>IF(X7="",NA(),X7)</f>
        <v>85.05</v>
      </c>
      <c r="Y6" s="36">
        <f t="shared" ref="Y6:AG6" si="4">IF(Y7="",NA(),Y7)</f>
        <v>81.209999999999994</v>
      </c>
      <c r="Z6" s="36">
        <f t="shared" si="4"/>
        <v>85.32</v>
      </c>
      <c r="AA6" s="36">
        <f t="shared" si="4"/>
        <v>86.74</v>
      </c>
      <c r="AB6" s="36">
        <f t="shared" si="4"/>
        <v>91.29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765.42</v>
      </c>
      <c r="BF6" s="36">
        <f t="shared" ref="BF6:BN6" si="7">IF(BF7="",NA(),BF7)</f>
        <v>734.09</v>
      </c>
      <c r="BG6" s="36">
        <f t="shared" si="7"/>
        <v>643.08000000000004</v>
      </c>
      <c r="BH6" s="36">
        <f t="shared" si="7"/>
        <v>544.33000000000004</v>
      </c>
      <c r="BI6" s="36">
        <f t="shared" si="7"/>
        <v>521.87</v>
      </c>
      <c r="BJ6" s="36">
        <f t="shared" si="7"/>
        <v>1496.15</v>
      </c>
      <c r="BK6" s="36">
        <f t="shared" si="7"/>
        <v>1462.56</v>
      </c>
      <c r="BL6" s="36">
        <f t="shared" si="7"/>
        <v>1486.62</v>
      </c>
      <c r="BM6" s="36">
        <f t="shared" si="7"/>
        <v>1510.14</v>
      </c>
      <c r="BN6" s="36">
        <f t="shared" si="7"/>
        <v>1595.62</v>
      </c>
      <c r="BO6" s="35" t="str">
        <f>IF(BO7="","",IF(BO7="-","【-】","【"&amp;SUBSTITUTE(TEXT(BO7,"#,##0.00"),"-","△")&amp;"】"))</f>
        <v>【1,280.76】</v>
      </c>
      <c r="BP6" s="36">
        <f>IF(BP7="",NA(),BP7)</f>
        <v>55.54</v>
      </c>
      <c r="BQ6" s="36">
        <f t="shared" ref="BQ6:BY6" si="8">IF(BQ7="",NA(),BQ7)</f>
        <v>51.13</v>
      </c>
      <c r="BR6" s="36">
        <f t="shared" si="8"/>
        <v>51.66</v>
      </c>
      <c r="BS6" s="36">
        <f t="shared" si="8"/>
        <v>51.97</v>
      </c>
      <c r="BT6" s="36">
        <f t="shared" si="8"/>
        <v>57.09</v>
      </c>
      <c r="BU6" s="36">
        <f t="shared" si="8"/>
        <v>33.01</v>
      </c>
      <c r="BV6" s="36">
        <f t="shared" si="8"/>
        <v>32.39</v>
      </c>
      <c r="BW6" s="36">
        <f t="shared" si="8"/>
        <v>24.39</v>
      </c>
      <c r="BX6" s="36">
        <f t="shared" si="8"/>
        <v>22.67</v>
      </c>
      <c r="BY6" s="36">
        <f t="shared" si="8"/>
        <v>37.92</v>
      </c>
      <c r="BZ6" s="35" t="str">
        <f>IF(BZ7="","",IF(BZ7="-","【-】","【"&amp;SUBSTITUTE(TEXT(BZ7,"#,##0.00"),"-","△")&amp;"】"))</f>
        <v>【53.06】</v>
      </c>
      <c r="CA6" s="36">
        <f>IF(CA7="",NA(),CA7)</f>
        <v>478.11</v>
      </c>
      <c r="CB6" s="36">
        <f t="shared" ref="CB6:CJ6" si="9">IF(CB7="",NA(),CB7)</f>
        <v>499.53</v>
      </c>
      <c r="CC6" s="36">
        <f t="shared" si="9"/>
        <v>481.1</v>
      </c>
      <c r="CD6" s="36">
        <f t="shared" si="9"/>
        <v>494.48</v>
      </c>
      <c r="CE6" s="36">
        <f t="shared" si="9"/>
        <v>451.32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79.430000000000007</v>
      </c>
      <c r="CM6" s="36">
        <f t="shared" ref="CM6:CU6" si="10">IF(CM7="",NA(),CM7)</f>
        <v>93.27</v>
      </c>
      <c r="CN6" s="36">
        <f t="shared" si="10"/>
        <v>93.34</v>
      </c>
      <c r="CO6" s="36">
        <f t="shared" si="10"/>
        <v>82.32</v>
      </c>
      <c r="CP6" s="36">
        <f t="shared" si="10"/>
        <v>70.180000000000007</v>
      </c>
      <c r="CQ6" s="36">
        <f t="shared" si="10"/>
        <v>51.11</v>
      </c>
      <c r="CR6" s="36">
        <f t="shared" si="10"/>
        <v>50.49</v>
      </c>
      <c r="CS6" s="36">
        <f t="shared" si="10"/>
        <v>48.36</v>
      </c>
      <c r="CT6" s="36">
        <f t="shared" si="10"/>
        <v>48.7</v>
      </c>
      <c r="CU6" s="36">
        <f t="shared" si="10"/>
        <v>46.9</v>
      </c>
      <c r="CV6" s="35" t="str">
        <f>IF(CV7="","",IF(CV7="-","【-】","【"&amp;SUBSTITUTE(TEXT(CV7,"#,##0.00"),"-","△")&amp;"】"))</f>
        <v>【56.28】</v>
      </c>
      <c r="CW6" s="36">
        <f>IF(CW7="",NA(),CW7)</f>
        <v>49.75</v>
      </c>
      <c r="CX6" s="36">
        <f t="shared" ref="CX6:DF6" si="11">IF(CX7="",NA(),CX7)</f>
        <v>41.56</v>
      </c>
      <c r="CY6" s="36">
        <f t="shared" si="11"/>
        <v>43.93</v>
      </c>
      <c r="CZ6" s="36">
        <f t="shared" si="11"/>
        <v>51.29</v>
      </c>
      <c r="DA6" s="36">
        <f t="shared" si="11"/>
        <v>57.65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0.03</v>
      </c>
      <c r="EF6" s="36">
        <f t="shared" si="14"/>
        <v>0.04</v>
      </c>
      <c r="EG6" s="36">
        <f t="shared" si="14"/>
        <v>0.01</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473600</v>
      </c>
      <c r="D7" s="38">
        <v>47</v>
      </c>
      <c r="E7" s="38">
        <v>1</v>
      </c>
      <c r="F7" s="38">
        <v>0</v>
      </c>
      <c r="G7" s="38">
        <v>0</v>
      </c>
      <c r="H7" s="38" t="s">
        <v>108</v>
      </c>
      <c r="I7" s="38" t="s">
        <v>109</v>
      </c>
      <c r="J7" s="38" t="s">
        <v>110</v>
      </c>
      <c r="K7" s="38" t="s">
        <v>111</v>
      </c>
      <c r="L7" s="38" t="s">
        <v>112</v>
      </c>
      <c r="M7" s="38"/>
      <c r="N7" s="39" t="s">
        <v>113</v>
      </c>
      <c r="O7" s="39" t="s">
        <v>114</v>
      </c>
      <c r="P7" s="39">
        <v>100</v>
      </c>
      <c r="Q7" s="39">
        <v>4752</v>
      </c>
      <c r="R7" s="39">
        <v>1526</v>
      </c>
      <c r="S7" s="39">
        <v>15.42</v>
      </c>
      <c r="T7" s="39">
        <v>98.96</v>
      </c>
      <c r="U7" s="39">
        <v>1478</v>
      </c>
      <c r="V7" s="39">
        <v>14.16</v>
      </c>
      <c r="W7" s="39">
        <v>104.38</v>
      </c>
      <c r="X7" s="39">
        <v>85.05</v>
      </c>
      <c r="Y7" s="39">
        <v>81.209999999999994</v>
      </c>
      <c r="Z7" s="39">
        <v>85.32</v>
      </c>
      <c r="AA7" s="39">
        <v>86.74</v>
      </c>
      <c r="AB7" s="39">
        <v>91.29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765.42</v>
      </c>
      <c r="BF7" s="39">
        <v>734.09</v>
      </c>
      <c r="BG7" s="39">
        <v>643.08000000000004</v>
      </c>
      <c r="BH7" s="39">
        <v>544.33000000000004</v>
      </c>
      <c r="BI7" s="39">
        <v>521.87</v>
      </c>
      <c r="BJ7" s="39">
        <v>1496.15</v>
      </c>
      <c r="BK7" s="39">
        <v>1462.56</v>
      </c>
      <c r="BL7" s="39">
        <v>1486.62</v>
      </c>
      <c r="BM7" s="39">
        <v>1510.14</v>
      </c>
      <c r="BN7" s="39">
        <v>1595.62</v>
      </c>
      <c r="BO7" s="39">
        <v>1280.76</v>
      </c>
      <c r="BP7" s="39">
        <v>55.54</v>
      </c>
      <c r="BQ7" s="39">
        <v>51.13</v>
      </c>
      <c r="BR7" s="39">
        <v>51.66</v>
      </c>
      <c r="BS7" s="39">
        <v>51.97</v>
      </c>
      <c r="BT7" s="39">
        <v>57.09</v>
      </c>
      <c r="BU7" s="39">
        <v>33.01</v>
      </c>
      <c r="BV7" s="39">
        <v>32.39</v>
      </c>
      <c r="BW7" s="39">
        <v>24.39</v>
      </c>
      <c r="BX7" s="39">
        <v>22.67</v>
      </c>
      <c r="BY7" s="39">
        <v>37.92</v>
      </c>
      <c r="BZ7" s="39">
        <v>53.06</v>
      </c>
      <c r="CA7" s="39">
        <v>478.11</v>
      </c>
      <c r="CB7" s="39">
        <v>499.53</v>
      </c>
      <c r="CC7" s="39">
        <v>481.1</v>
      </c>
      <c r="CD7" s="39">
        <v>494.48</v>
      </c>
      <c r="CE7" s="39">
        <v>451.32</v>
      </c>
      <c r="CF7" s="39">
        <v>523.08000000000004</v>
      </c>
      <c r="CG7" s="39">
        <v>530.83000000000004</v>
      </c>
      <c r="CH7" s="39">
        <v>734.18</v>
      </c>
      <c r="CI7" s="39">
        <v>789.62</v>
      </c>
      <c r="CJ7" s="39">
        <v>423.18</v>
      </c>
      <c r="CK7" s="39">
        <v>314.83</v>
      </c>
      <c r="CL7" s="39">
        <v>79.430000000000007</v>
      </c>
      <c r="CM7" s="39">
        <v>93.27</v>
      </c>
      <c r="CN7" s="39">
        <v>93.34</v>
      </c>
      <c r="CO7" s="39">
        <v>82.32</v>
      </c>
      <c r="CP7" s="39">
        <v>70.180000000000007</v>
      </c>
      <c r="CQ7" s="39">
        <v>51.11</v>
      </c>
      <c r="CR7" s="39">
        <v>50.49</v>
      </c>
      <c r="CS7" s="39">
        <v>48.36</v>
      </c>
      <c r="CT7" s="39">
        <v>48.7</v>
      </c>
      <c r="CU7" s="39">
        <v>46.9</v>
      </c>
      <c r="CV7" s="39">
        <v>56.28</v>
      </c>
      <c r="CW7" s="39">
        <v>49.75</v>
      </c>
      <c r="CX7" s="39">
        <v>41.56</v>
      </c>
      <c r="CY7" s="39">
        <v>43.93</v>
      </c>
      <c r="CZ7" s="39">
        <v>51.29</v>
      </c>
      <c r="DA7" s="39">
        <v>57.65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0.03</v>
      </c>
      <c r="EF7" s="39">
        <v>0.04</v>
      </c>
      <c r="EG7" s="39">
        <v>0.01</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2018-02-21T08:12:08Z</cp:lastPrinted>
  <dcterms:created xsi:type="dcterms:W3CDTF">2017-12-25T01:49:08Z</dcterms:created>
  <dcterms:modified xsi:type="dcterms:W3CDTF">2018-02-21T08:23:52Z</dcterms:modified>
  <cp:category/>
</cp:coreProperties>
</file>