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静代\Desktop\地方公会計､財務書類､財政状況資料集\令和4年度\03_大至急 【3月9日(木)〆】令和３年度財政状況資料集の作成等について\提出\"/>
    </mc:Choice>
  </mc:AlternateContent>
  <bookViews>
    <workbookView xWindow="0" yWindow="0" windowWidth="28800" windowHeight="12150" firstSheet="9" activeTab="1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7" i="10" l="1"/>
  <c r="BG36" i="10"/>
  <c r="BG35" i="10"/>
  <c r="BG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<sst xmlns="http://schemas.openxmlformats.org/spreadsheetml/2006/main" count="1084" uniqueCount="606">
  <si>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</si>
  <si>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</si>
  <si>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</si>
  <si>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</si>
  <si>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</si>
  <si>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</si>
  <si>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</si>
  <si>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</si>
  <si>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</si>
  <si>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</si>
  <si>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</si>
  <si>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</si>
  <si>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</si>
  <si>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</si>
  <si>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</si>
  <si>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</si>
  <si>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</si>
  <si>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</si>
  <si>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</si>
  <si>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</si>
  <si>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</si>
  <si>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</si>
  <si>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</si>
  <si>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</si>
  <si>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</si>
  <si>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</si>
  <si>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</si>
  <si>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</si>
  <si>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</si>
  <si>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</si>
  <si>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</si>
  <si>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</si>
  <si>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</si>
  <si>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</si>
  <si>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</si>
  <si>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</si>
  <si>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</si>
  <si>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</si>
  <si>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</si>
  <si>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</si>
  <si>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</si>
  <si>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</si>
  <si>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</si>
  <si>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</si>
  <si>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</si>
  <si>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</si>
  <si>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</si>
  <si>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</si>
  <si>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</si>
  <si>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</si>
  <si>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</si>
  <si>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</si>
  <si>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</si>
  <si>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</si>
  <si>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</si>
  <si>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</si>
  <si>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</si>
  <si>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</si>
  <si>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</si>
  <si>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</si>
  <si>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</si>
  <si>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</si>
  <si>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</si>
  <si>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</si>
  <si>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</si>
  <si>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</si>
  <si>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</si>
  <si>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</si>
  <si>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</si>
  <si>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</si>
  <si>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</si>
  <si>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</si>
  <si>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</si>
  <si>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</si>
  <si>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</si>
  <si>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</si>
  <si>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</si>
  <si>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</si>
  <si>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</si>
  <si>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</si>
  <si>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</si>
  <si>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</si>
  <si>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</si>
  <si>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沖縄県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</si>
  <si>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</si>
  <si>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</si>
  <si>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</si>
  <si>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</si>
  <si>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</si>
  <si>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</si>
  <si>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</si>
  <si>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</si>
  <si>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</si>
  <si>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</si>
  <si>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</si>
  <si>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</si>
  <si>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</si>
  <si>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</si>
  <si>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伊是名村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</si>
  <si>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</si>
  <si>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</si>
  <si>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</si>
  <si>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</si>
  <si>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</si>
  <si>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</si>
  <si>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</si>
  <si>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</si>
  <si>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</si>
  <si>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</si>
  <si>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</si>
  <si>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</si>
  <si>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</si>
  <si>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</si>
  <si>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</si>
  <si>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</si>
  <si>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</si>
  <si>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</si>
  <si>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</si>
  <si>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</si>
  <si>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</si>
  <si>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</si>
  <si>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</si>
  <si>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</si>
  <si>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</si>
  <si>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</si>
  <si>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</si>
  <si>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</si>
  <si>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</si>
  <si>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</si>
  <si>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</si>
  <si>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</si>
  <si>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</si>
  <si>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</si>
  <si>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</si>
  <si>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</si>
  <si>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</si>
  <si>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</si>
  <si>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</si>
  <si>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</si>
  <si>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</si>
  <si>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</si>
  <si>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</si>
  <si>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</si>
  <si>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</si>
  <si>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</si>
  <si>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</si>
  <si>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</si>
  <si>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</si>
  <si>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</si>
  <si>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</si>
  <si>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</si>
  <si>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</si>
  <si>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</si>
  <si>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</si>
  <si>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</si>
  <si>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</si>
  <si>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</si>
  <si>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25"/>
  </si>
  <si>
    <t>うち日本人(％)</t>
    <phoneticPr fontId="5"/>
  </si>
  <si>
    <t>-2.6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</si>
  <si>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</si>
  <si>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</si>
  <si>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</si>
  <si>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</si>
  <si>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</si>
  <si>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</si>
  <si>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</si>
  <si>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</si>
  <si>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</si>
  <si>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</si>
  <si>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</si>
  <si>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</si>
  <si>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</si>
  <si>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</si>
  <si>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</si>
  <si>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</si>
  <si>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</si>
  <si>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</si>
  <si>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</si>
  <si>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</si>
  <si>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</si>
  <si>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</si>
  <si>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</si>
  <si>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</si>
  <si>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</si>
  <si>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</si>
  <si>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</si>
  <si>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</si>
  <si>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</si>
  <si>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</si>
  <si>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</si>
  <si>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</si>
  <si>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</si>
  <si>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</si>
  <si>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</si>
  <si>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</si>
  <si>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</si>
  <si>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</si>
  <si>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</si>
  <si>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</si>
  <si>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</si>
  <si>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</si>
  <si>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</si>
  <si>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</si>
  <si>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</si>
  <si>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</si>
  <si>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</si>
  <si>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</si>
  <si>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</si>
  <si>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</si>
  <si>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</si>
  <si>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</si>
  <si>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</si>
  <si>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</si>
  <si>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</si>
  <si>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</si>
  <si>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</si>
  <si>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</si>
  <si>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</si>
  <si>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</si>
  <si>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</si>
  <si>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</si>
  <si>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</si>
  <si>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</si>
  <si>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</si>
  <si>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沖縄県伊是名村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</si>
  <si>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</si>
  <si>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</si>
  <si>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</si>
  <si>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</si>
  <si>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</si>
  <si>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</si>
  <si>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</si>
  <si>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</si>
  <si>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</si>
  <si>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</si>
  <si>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</si>
  <si>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</si>
  <si>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</si>
  <si>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</si>
  <si>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</si>
  <si>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</si>
  <si>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</si>
  <si>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</si>
  <si>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</si>
  <si>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</si>
  <si>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</si>
  <si>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</si>
  <si>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</si>
  <si>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</si>
  <si>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</si>
  <si>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</si>
  <si>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</si>
  <si>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</si>
  <si>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</si>
  <si>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</si>
  <si>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</si>
  <si>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</si>
  <si>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</si>
  <si>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</si>
  <si>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</si>
  <si>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</si>
  <si>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</si>
  <si>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</si>
  <si>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</si>
  <si>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</si>
  <si>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</si>
  <si>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</si>
  <si>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</si>
  <si>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</si>
  <si>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</si>
  <si>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</si>
  <si>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</si>
  <si>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</si>
  <si>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</si>
  <si>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</si>
  <si>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</si>
  <si>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</si>
  <si>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</si>
  <si>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</si>
  <si>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</si>
  <si>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</si>
  <si>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</si>
  <si>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</si>
  <si>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</si>
  <si>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</si>
  <si>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</si>
  <si>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</si>
  <si>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</si>
  <si>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</si>
  <si>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</si>
  <si>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</si>
  <si>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</si>
  <si>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</si>
  <si>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</si>
  <si>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</si>
  <si>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</si>
  <si>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</si>
  <si>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</si>
  <si>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</si>
  <si>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</si>
  <si>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</si>
  <si>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</si>
  <si>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</si>
  <si>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</si>
  <si>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</si>
  <si>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</si>
  <si>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</si>
  <si>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</si>
  <si>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</si>
  <si>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</si>
  <si>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</si>
  <si>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</si>
  <si>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</si>
  <si>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</si>
  <si>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</si>
  <si>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</si>
  <si>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元利償還金</t>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</si>
  <si>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</si>
  <si>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</si>
  <si>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</si>
  <si>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</si>
  <si>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</si>
  <si>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</si>
  <si>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</si>
  <si>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</si>
  <si>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</si>
  <si>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</si>
  <si>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</si>
  <si>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</si>
  <si>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</si>
  <si>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</si>
  <si>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</si>
  <si>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</si>
  <si>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</si>
  <si>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</si>
  <si>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</si>
  <si>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</si>
  <si>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</si>
  <si>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</si>
  <si>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</si>
  <si>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</si>
  <si>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</si>
  <si>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</si>
  <si>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簡易水道</t>
    <phoneticPr fontId="5"/>
  </si>
  <si>
    <t>再差引収支</t>
    <rPh sb="0" eb="1">
      <t>サイ</t>
    </rPh>
    <rPh sb="1" eb="3">
      <t>サシヒキ</t>
    </rPh>
    <rPh sb="3" eb="5">
      <t>シュウシ</t>
    </rPh>
    <phoneticPr fontId="5"/>
  </si>
  <si>
    <t>　　うち一部事務組合負担金</t>
    <phoneticPr fontId="5"/>
  </si>
  <si>
    <t>繰越金</t>
  </si>
  <si>
    <t>交通</t>
    <phoneticPr fontId="5"/>
  </si>
  <si>
    <t>加入世帯数(世帯)</t>
  </si>
  <si>
    <t>　繰出金</t>
    <phoneticPr fontId="5"/>
  </si>
  <si>
    <t>諸収入</t>
  </si>
  <si>
    <t>下水道</t>
    <phoneticPr fontId="5"/>
  </si>
  <si>
    <t>被保険者数(人)</t>
  </si>
  <si>
    <t>　積立金</t>
    <phoneticPr fontId="5"/>
  </si>
  <si>
    <t>地方債</t>
  </si>
  <si>
    <t>上水道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</si>
  <si>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</si>
  <si>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</si>
  <si>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</si>
  <si>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</si>
  <si>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</si>
  <si>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</si>
  <si>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</si>
  <si>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</si>
  <si>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</si>
  <si>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</si>
  <si>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</si>
  <si>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</si>
  <si>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</si>
  <si>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</si>
  <si>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</si>
  <si>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</si>
  <si>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</si>
  <si>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</si>
  <si>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</si>
  <si>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</si>
  <si>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</si>
  <si>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</si>
  <si>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</si>
  <si>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</si>
  <si>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</si>
  <si>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沖縄県伊是名村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</si>
  <si>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</si>
  <si>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</si>
  <si>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</si>
  <si>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</si>
  <si>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</si>
  <si>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</si>
  <si>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</si>
  <si>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</si>
  <si>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</si>
  <si>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</si>
  <si>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</si>
  <si>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</si>
  <si>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</si>
  <si>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</si>
  <si>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</si>
  <si>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</si>
  <si>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</si>
  <si>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</si>
  <si>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</si>
  <si>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</si>
  <si>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</si>
  <si>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</si>
  <si>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</si>
  <si>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</si>
  <si>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</si>
  <si>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</si>
  <si>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</si>
  <si>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</si>
  <si>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</si>
  <si>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</si>
  <si>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</si>
  <si>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</si>
  <si>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</si>
  <si>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</si>
  <si>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</si>
  <si>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</si>
  <si>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後期高齢者医療特別会計</t>
    <phoneticPr fontId="5"/>
  </si>
  <si>
    <t>簡易水道事業特別会計</t>
    <phoneticPr fontId="5"/>
  </si>
  <si>
    <t>法非適用企業</t>
    <phoneticPr fontId="5"/>
  </si>
  <si>
    <t>船舶運航事業特別会計</t>
    <phoneticPr fontId="5"/>
  </si>
  <si>
    <t>港湾整備事業特別会計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</si>
  <si>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</si>
  <si>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</si>
  <si>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</si>
  <si>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</si>
  <si>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</si>
  <si>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</si>
  <si>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</si>
  <si>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</si>
  <si>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</si>
  <si>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</si>
  <si>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</si>
  <si>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</si>
  <si>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</si>
  <si>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</si>
  <si>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</si>
  <si>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</si>
  <si>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</si>
  <si>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</si>
  <si>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</si>
  <si>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</si>
  <si>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</si>
  <si>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</si>
  <si>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</si>
  <si>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</si>
  <si>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</si>
  <si>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</si>
  <si>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</si>
  <si>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</si>
  <si>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</si>
  <si>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</si>
  <si>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</si>
  <si>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</si>
  <si>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</si>
  <si>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</si>
  <si>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</si>
  <si>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</si>
  <si>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</si>
  <si>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</si>
  <si>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</si>
  <si>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</si>
  <si>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</si>
  <si>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</si>
  <si>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</si>
  <si>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</si>
  <si>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</si>
  <si>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</si>
  <si>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</si>
  <si>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</si>
  <si>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</si>
  <si>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</si>
  <si>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</si>
  <si>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</si>
  <si>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</si>
  <si>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</si>
  <si>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</si>
  <si>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</si>
  <si>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</si>
  <si>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</si>
  <si>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</si>
  <si>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</si>
  <si>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</si>
  <si>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</si>
  <si>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</si>
  <si>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</si>
  <si>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</si>
  <si>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</si>
  <si>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</si>
  <si>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船舶運航事業特別会計</t>
    <phoneticPr fontId="5"/>
  </si>
  <si>
    <t>-</t>
    <phoneticPr fontId="5"/>
  </si>
  <si>
    <t>-</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</si>
  <si>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</si>
  <si>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</si>
  <si>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</si>
  <si>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</si>
  <si>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</si>
  <si>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</si>
  <si>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</si>
  <si>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</si>
  <si>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</si>
  <si>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</si>
  <si>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</si>
  <si>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</si>
  <si>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</si>
  <si>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</si>
  <si>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</si>
  <si>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</si>
  <si>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</si>
  <si>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</si>
  <si>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</si>
  <si>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</si>
  <si>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</si>
  <si>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</si>
  <si>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</si>
  <si>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</si>
  <si>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</si>
  <si>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</si>
  <si>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</si>
  <si>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</si>
  <si>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</si>
  <si>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</si>
  <si>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</si>
  <si>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</si>
  <si>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</si>
  <si>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</si>
  <si>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</si>
  <si>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</si>
  <si>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</si>
  <si>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</si>
  <si>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</si>
  <si>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</si>
  <si>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</si>
  <si>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</si>
  <si>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</si>
  <si>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</si>
  <si>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</si>
  <si>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</si>
  <si>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</si>
  <si>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</si>
  <si>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</si>
  <si>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</si>
  <si>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</si>
  <si>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</si>
  <si>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</si>
  <si>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</si>
  <si>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</si>
  <si>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</si>
  <si>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</si>
  <si>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</si>
  <si>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</si>
  <si>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</si>
  <si>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</si>
  <si>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</si>
  <si>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</si>
  <si>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</si>
  <si>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</si>
  <si>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</si>
  <si>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</si>
  <si>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</si>
  <si>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</si>
  <si>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</si>
  <si>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</si>
  <si>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</si>
  <si>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</si>
  <si>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</si>
  <si>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</si>
  <si>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</si>
  <si>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</si>
  <si>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</si>
  <si>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</si>
  <si>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</si>
  <si>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</si>
  <si>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</si>
  <si>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</si>
  <si>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</si>
  <si>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</si>
  <si>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</si>
  <si>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</si>
  <si>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</si>
  <si>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</si>
  <si>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19.09</t>
  </si>
  <si>
    <t>▲ 1.11</t>
  </si>
  <si>
    <t>一般会計</t>
  </si>
  <si>
    <t>船舶運航事業特別会計</t>
  </si>
  <si>
    <t>国民健康保険特別会計</t>
  </si>
  <si>
    <t>港湾整備事業特別会計</t>
  </si>
  <si>
    <t>簡易水道事業特別会計</t>
  </si>
  <si>
    <t>農業集落排水事業特別会計</t>
  </si>
  <si>
    <t>育英事業特別会計</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</si>
  <si>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</si>
  <si>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</si>
  <si>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</si>
  <si>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</si>
  <si>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</si>
  <si>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</si>
  <si>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</si>
  <si>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</si>
  <si>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</si>
  <si>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伊是名村庁舎施設整備基金（令和3年度末現在）</t>
    <rPh sb="0" eb="4">
      <t>イゼナソン</t>
    </rPh>
    <rPh sb="4" eb="6">
      <t>チョウシャ</t>
    </rPh>
    <rPh sb="6" eb="8">
      <t>シセツ</t>
    </rPh>
    <rPh sb="8" eb="10">
      <t>セイビ</t>
    </rPh>
    <rPh sb="10" eb="12">
      <t>キキン</t>
    </rPh>
    <rPh sb="13" eb="15">
      <t>レイワ</t>
    </rPh>
    <rPh sb="16" eb="19">
      <t>ネンドマツ</t>
    </rPh>
    <rPh sb="19" eb="21">
      <t>ゲンザイ</t>
    </rPh>
    <phoneticPr fontId="5"/>
  </si>
  <si>
    <t>尚円王の里いぜな島応援基金（令和3年度末）</t>
    <rPh sb="0" eb="2">
      <t>ショウエン</t>
    </rPh>
    <rPh sb="2" eb="3">
      <t>オウ</t>
    </rPh>
    <rPh sb="4" eb="5">
      <t>サト</t>
    </rPh>
    <rPh sb="8" eb="9">
      <t>ジマ</t>
    </rPh>
    <rPh sb="9" eb="11">
      <t>オウエン</t>
    </rPh>
    <rPh sb="11" eb="13">
      <t>キキン</t>
    </rPh>
    <rPh sb="14" eb="16">
      <t>レイワ</t>
    </rPh>
    <rPh sb="17" eb="19">
      <t>ネンド</t>
    </rPh>
    <rPh sb="19" eb="20">
      <t>マツ</t>
    </rPh>
    <phoneticPr fontId="5"/>
  </si>
  <si>
    <t>伊是名村育英基金（令和3年度末）</t>
    <rPh sb="0" eb="4">
      <t>イゼナソン</t>
    </rPh>
    <rPh sb="4" eb="6">
      <t>イクエイ</t>
    </rPh>
    <rPh sb="6" eb="8">
      <t>キキン</t>
    </rPh>
    <rPh sb="9" eb="11">
      <t>レイワ</t>
    </rPh>
    <rPh sb="12" eb="14">
      <t>ネンド</t>
    </rPh>
    <rPh sb="14" eb="15">
      <t>マツ</t>
    </rPh>
    <phoneticPr fontId="5"/>
  </si>
  <si>
    <t>伊是名村災害援護積立基金（令和3年度末）</t>
    <rPh sb="0" eb="4">
      <t>イゼナソン</t>
    </rPh>
    <rPh sb="4" eb="6">
      <t>サイガイ</t>
    </rPh>
    <rPh sb="6" eb="8">
      <t>エンゴ</t>
    </rPh>
    <rPh sb="8" eb="10">
      <t>ツミタテ</t>
    </rPh>
    <rPh sb="10" eb="12">
      <t>キキン</t>
    </rPh>
    <rPh sb="13" eb="15">
      <t>レイワ</t>
    </rPh>
    <rPh sb="16" eb="18">
      <t>ネンド</t>
    </rPh>
    <rPh sb="18" eb="19">
      <t>マツ</t>
    </rPh>
    <phoneticPr fontId="5"/>
  </si>
  <si>
    <t>伊是名村過疎地域自立促進基金</t>
    <rPh sb="0" eb="4">
      <t>イゼナソン</t>
    </rPh>
    <rPh sb="4" eb="6">
      <t>カソ</t>
    </rPh>
    <rPh sb="6" eb="8">
      <t>チイキ</t>
    </rPh>
    <rPh sb="8" eb="10">
      <t>ジリツ</t>
    </rPh>
    <rPh sb="10" eb="12">
      <t>ソクシン</t>
    </rPh>
    <rPh sb="12" eb="14">
      <t>キキン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</si>
</sst>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4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extLst xmlns:c16r2="http://schemas.microsoft.com/office/drawing/2015/06/chart">
            <c:ext xmlns:c16="http://schemas.microsoft.com/office/drawing/2014/chart" uri="{C3380CC4-5D6E-409C-BE32-E72D297353CC}">
              <c16:uniqueId val="{00000000-BEC8-4E07-800E-9FED722D64F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425343</c:v>
                </c:pt>
                <c:pt idx="1">
                  <c:v>329915</c:v>
                </c:pt>
                <c:pt idx="2">
                  <c:v>412101</c:v>
                </c:pt>
                <c:pt idx="3">
                  <c:v>410451</c:v>
                </c:pt>
                <c:pt idx="4">
                  <c:v>854481</c:v>
                </c:pt>
              </c:numCache>
            </c:numRef>
          </c:val>
          <c:smooth val="0"/>
          <c:extLst xmlns:c16r2="http://schemas.microsoft.com/office/drawing/2015/06/chart">
            <c:ext xmlns:c16="http://schemas.microsoft.com/office/drawing/2014/chart" uri="{C3380CC4-5D6E-409C-BE32-E72D297353CC}">
              <c16:uniqueId val="{00000001-BEC8-4E07-800E-9FED722D64F1}"/>
            </c:ext>
          </c:extLst>
        </c:ser>
        <c:dLbls>
          <c:showLegendKey val="0"/>
          <c:showVal val="0"/>
          <c:showCatName val="0"/>
          <c:showSerName val="0"/>
          <c:showPercent val="0"/>
          <c:showBubbleSize val="0"/>
        </c:dLbls>
        <c:marker val="1"/>
        <c:smooth val="0"/>
        <c:axId val="590188256"/>
        <c:axId val="590191392"/>
      </c:lineChart>
      <c:catAx>
        <c:axId val="59018825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0191392"/>
        <c:crosses val="autoZero"/>
        <c:auto val="1"/>
        <c:lblAlgn val="ctr"/>
        <c:lblOffset val="100"/>
        <c:tickLblSkip val="1"/>
        <c:tickMarkSkip val="1"/>
        <c:noMultiLvlLbl val="0"/>
      </c:catAx>
      <c:valAx>
        <c:axId val="590191392"/>
        <c:scaling>
          <c:orientation val="minMax"/>
          <c:max val="10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901882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24.81</c:v>
                </c:pt>
                <c:pt idx="1">
                  <c:v>23.45</c:v>
                </c:pt>
                <c:pt idx="2">
                  <c:v>23.79</c:v>
                </c:pt>
                <c:pt idx="3">
                  <c:v>25.49</c:v>
                </c:pt>
                <c:pt idx="4">
                  <c:v>9.17</c:v>
                </c:pt>
              </c:numCache>
            </c:numRef>
          </c:val>
          <c:extLst xmlns:c16r2="http://schemas.microsoft.com/office/drawing/2015/06/chart">
            <c:ext xmlns:c16="http://schemas.microsoft.com/office/drawing/2014/chart" uri="{C3380CC4-5D6E-409C-BE32-E72D297353CC}">
              <c16:uniqueId val="{00000000-FA1D-44C8-99FB-E74D500465C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54.37</c:v>
                </c:pt>
                <c:pt idx="1">
                  <c:v>35</c:v>
                </c:pt>
                <c:pt idx="2">
                  <c:v>33.82</c:v>
                </c:pt>
                <c:pt idx="3">
                  <c:v>33.409999999999997</c:v>
                </c:pt>
                <c:pt idx="4">
                  <c:v>43.29</c:v>
                </c:pt>
              </c:numCache>
            </c:numRef>
          </c:val>
          <c:extLst xmlns:c16r2="http://schemas.microsoft.com/office/drawing/2015/06/chart">
            <c:ext xmlns:c16="http://schemas.microsoft.com/office/drawing/2014/chart" uri="{C3380CC4-5D6E-409C-BE32-E72D297353CC}">
              <c16:uniqueId val="{00000001-FA1D-44C8-99FB-E74D500465CA}"/>
            </c:ext>
          </c:extLst>
        </c:ser>
        <c:dLbls>
          <c:showLegendKey val="0"/>
          <c:showVal val="0"/>
          <c:showCatName val="0"/>
          <c:showSerName val="0"/>
          <c:showPercent val="0"/>
          <c:showBubbleSize val="0"/>
        </c:dLbls>
        <c:gapWidth val="250"/>
        <c:overlap val="100"/>
        <c:axId val="590196096"/>
        <c:axId val="590189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8.27</c:v>
                </c:pt>
                <c:pt idx="1">
                  <c:v>-19.09</c:v>
                </c:pt>
                <c:pt idx="2">
                  <c:v>-1.1100000000000001</c:v>
                </c:pt>
                <c:pt idx="3">
                  <c:v>4.0199999999999996</c:v>
                </c:pt>
                <c:pt idx="4">
                  <c:v>3.73</c:v>
                </c:pt>
              </c:numCache>
            </c:numRef>
          </c:val>
          <c:smooth val="0"/>
          <c:extLst xmlns:c16r2="http://schemas.microsoft.com/office/drawing/2015/06/chart">
            <c:ext xmlns:c16="http://schemas.microsoft.com/office/drawing/2014/chart" uri="{C3380CC4-5D6E-409C-BE32-E72D297353CC}">
              <c16:uniqueId val="{00000002-FA1D-44C8-99FB-E74D500465CA}"/>
            </c:ext>
          </c:extLst>
        </c:ser>
        <c:dLbls>
          <c:showLegendKey val="0"/>
          <c:showVal val="0"/>
          <c:showCatName val="0"/>
          <c:showSerName val="0"/>
          <c:showPercent val="0"/>
          <c:showBubbleSize val="0"/>
        </c:dLbls>
        <c:marker val="1"/>
        <c:smooth val="0"/>
        <c:axId val="590196096"/>
        <c:axId val="590189432"/>
      </c:lineChart>
      <c:catAx>
        <c:axId val="5901960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90189432"/>
        <c:crosses val="autoZero"/>
        <c:auto val="1"/>
        <c:lblAlgn val="ctr"/>
        <c:lblOffset val="100"/>
        <c:tickLblSkip val="1"/>
        <c:tickMarkSkip val="1"/>
        <c:noMultiLvlLbl val="0"/>
      </c:catAx>
      <c:valAx>
        <c:axId val="590189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1960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2CCF-47A4-8D65-EC3889EE19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2CCF-47A4-8D65-EC3889EE193A}"/>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0.03</c:v>
                </c:pt>
                <c:pt idx="2">
                  <c:v>#N/A</c:v>
                </c:pt>
                <c:pt idx="3">
                  <c:v>0.14000000000000001</c:v>
                </c:pt>
                <c:pt idx="4">
                  <c:v>#N/A</c:v>
                </c:pt>
                <c:pt idx="5">
                  <c:v>0.03</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2CCF-47A4-8D65-EC3889EE193A}"/>
            </c:ext>
          </c:extLst>
        </c:ser>
        <c:ser>
          <c:idx val="3"/>
          <c:order val="3"/>
          <c:tx>
            <c:strRef>
              <c:f>データシート!$A$30</c:f>
              <c:strCache>
                <c:ptCount val="1"/>
                <c:pt idx="0">
                  <c:v>育英事業特別会計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7.0000000000000007E-2</c:v>
                </c:pt>
                <c:pt idx="2">
                  <c:v>#N/A</c:v>
                </c:pt>
                <c:pt idx="3">
                  <c:v>0.08</c:v>
                </c:pt>
                <c:pt idx="4">
                  <c:v>#N/A</c:v>
                </c:pt>
                <c:pt idx="5">
                  <c:v>0.09</c:v>
                </c:pt>
                <c:pt idx="6">
                  <c:v>#N/A</c:v>
                </c:pt>
                <c:pt idx="7">
                  <c:v>0.13</c:v>
                </c:pt>
                <c:pt idx="8">
                  <c:v>#N/A</c:v>
                </c:pt>
                <c:pt idx="9">
                  <c:v>0.11</c:v>
                </c:pt>
              </c:numCache>
            </c:numRef>
          </c:val>
          <c:extLst xmlns:c16r2="http://schemas.microsoft.com/office/drawing/2015/06/chart">
            <c:ext xmlns:c16="http://schemas.microsoft.com/office/drawing/2014/chart" uri="{C3380CC4-5D6E-409C-BE32-E72D297353CC}">
              <c16:uniqueId val="{00000003-2CCF-47A4-8D65-EC3889EE193A}"/>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0.21</c:v>
                </c:pt>
                <c:pt idx="2">
                  <c:v>#N/A</c:v>
                </c:pt>
                <c:pt idx="3">
                  <c:v>0.19</c:v>
                </c:pt>
                <c:pt idx="4">
                  <c:v>#N/A</c:v>
                </c:pt>
                <c:pt idx="5">
                  <c:v>0.3</c:v>
                </c:pt>
                <c:pt idx="6">
                  <c:v>#N/A</c:v>
                </c:pt>
                <c:pt idx="7">
                  <c:v>0.44</c:v>
                </c:pt>
                <c:pt idx="8">
                  <c:v>#N/A</c:v>
                </c:pt>
                <c:pt idx="9">
                  <c:v>0.32</c:v>
                </c:pt>
              </c:numCache>
            </c:numRef>
          </c:val>
          <c:extLst xmlns:c16r2="http://schemas.microsoft.com/office/drawing/2015/06/chart">
            <c:ext xmlns:c16="http://schemas.microsoft.com/office/drawing/2014/chart" uri="{C3380CC4-5D6E-409C-BE32-E72D297353CC}">
              <c16:uniqueId val="{00000004-2CCF-47A4-8D65-EC3889EE193A}"/>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0.96</c:v>
                </c:pt>
                <c:pt idx="2">
                  <c:v>#N/A</c:v>
                </c:pt>
                <c:pt idx="3">
                  <c:v>0.47</c:v>
                </c:pt>
                <c:pt idx="4">
                  <c:v>#N/A</c:v>
                </c:pt>
                <c:pt idx="5">
                  <c:v>1.03</c:v>
                </c:pt>
                <c:pt idx="6">
                  <c:v>#N/A</c:v>
                </c:pt>
                <c:pt idx="7">
                  <c:v>0.67</c:v>
                </c:pt>
                <c:pt idx="8">
                  <c:v>#N/A</c:v>
                </c:pt>
                <c:pt idx="9">
                  <c:v>0.49</c:v>
                </c:pt>
              </c:numCache>
            </c:numRef>
          </c:val>
          <c:extLst xmlns:c16r2="http://schemas.microsoft.com/office/drawing/2015/06/chart">
            <c:ext xmlns:c16="http://schemas.microsoft.com/office/drawing/2014/chart" uri="{C3380CC4-5D6E-409C-BE32-E72D297353CC}">
              <c16:uniqueId val="{00000005-2CCF-47A4-8D65-EC3889EE193A}"/>
            </c:ext>
          </c:extLst>
        </c:ser>
        <c:ser>
          <c:idx val="6"/>
          <c:order val="6"/>
          <c:tx>
            <c:strRef>
              <c:f>データシート!$A$33</c:f>
              <c:strCache>
                <c:ptCount val="1"/>
                <c:pt idx="0">
                  <c:v>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0.31</c:v>
                </c:pt>
                <c:pt idx="2">
                  <c:v>#N/A</c:v>
                </c:pt>
                <c:pt idx="3">
                  <c:v>0.41</c:v>
                </c:pt>
                <c:pt idx="4">
                  <c:v>#N/A</c:v>
                </c:pt>
                <c:pt idx="5">
                  <c:v>0.35</c:v>
                </c:pt>
                <c:pt idx="6">
                  <c:v>#N/A</c:v>
                </c:pt>
                <c:pt idx="7">
                  <c:v>0.55000000000000004</c:v>
                </c:pt>
                <c:pt idx="8">
                  <c:v>#N/A</c:v>
                </c:pt>
                <c:pt idx="9">
                  <c:v>0.63</c:v>
                </c:pt>
              </c:numCache>
            </c:numRef>
          </c:val>
          <c:extLst xmlns:c16r2="http://schemas.microsoft.com/office/drawing/2015/06/chart">
            <c:ext xmlns:c16="http://schemas.microsoft.com/office/drawing/2014/chart" uri="{C3380CC4-5D6E-409C-BE32-E72D297353CC}">
              <c16:uniqueId val="{00000006-2CCF-47A4-8D65-EC3889EE193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2.0299999999999998</c:v>
                </c:pt>
                <c:pt idx="2">
                  <c:v>#N/A</c:v>
                </c:pt>
                <c:pt idx="3">
                  <c:v>1.95</c:v>
                </c:pt>
                <c:pt idx="4">
                  <c:v>#N/A</c:v>
                </c:pt>
                <c:pt idx="5">
                  <c:v>2.08</c:v>
                </c:pt>
                <c:pt idx="6">
                  <c:v>#N/A</c:v>
                </c:pt>
                <c:pt idx="7">
                  <c:v>2.2200000000000002</c:v>
                </c:pt>
                <c:pt idx="8">
                  <c:v>#N/A</c:v>
                </c:pt>
                <c:pt idx="9">
                  <c:v>2.12</c:v>
                </c:pt>
              </c:numCache>
            </c:numRef>
          </c:val>
          <c:extLst xmlns:c16r2="http://schemas.microsoft.com/office/drawing/2015/06/chart">
            <c:ext xmlns:c16="http://schemas.microsoft.com/office/drawing/2014/chart" uri="{C3380CC4-5D6E-409C-BE32-E72D297353CC}">
              <c16:uniqueId val="{00000007-2CCF-47A4-8D65-EC3889EE193A}"/>
            </c:ext>
          </c:extLst>
        </c:ser>
        <c:ser>
          <c:idx val="8"/>
          <c:order val="8"/>
          <c:tx>
            <c:strRef>
              <c:f>データシート!$A$35</c:f>
              <c:strCache>
                <c:ptCount val="1"/>
                <c:pt idx="0">
                  <c:v>船舶運航事業特別会計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4.91</c:v>
                </c:pt>
                <c:pt idx="2">
                  <c:v>#N/A</c:v>
                </c:pt>
                <c:pt idx="3">
                  <c:v>3.4</c:v>
                </c:pt>
                <c:pt idx="4">
                  <c:v>#N/A</c:v>
                </c:pt>
                <c:pt idx="5">
                  <c:v>3.99</c:v>
                </c:pt>
                <c:pt idx="6">
                  <c:v>#N/A</c:v>
                </c:pt>
                <c:pt idx="7">
                  <c:v>3.23</c:v>
                </c:pt>
                <c:pt idx="8">
                  <c:v>#N/A</c:v>
                </c:pt>
                <c:pt idx="9">
                  <c:v>3.5</c:v>
                </c:pt>
              </c:numCache>
            </c:numRef>
          </c:val>
          <c:extLst xmlns:c16r2="http://schemas.microsoft.com/office/drawing/2015/06/chart">
            <c:ext xmlns:c16="http://schemas.microsoft.com/office/drawing/2014/chart" uri="{C3380CC4-5D6E-409C-BE32-E72D297353CC}">
              <c16:uniqueId val="{00000008-2CCF-47A4-8D65-EC3889EE19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24.73</c:v>
                </c:pt>
                <c:pt idx="2">
                  <c:v>#N/A</c:v>
                </c:pt>
                <c:pt idx="3">
                  <c:v>23.35</c:v>
                </c:pt>
                <c:pt idx="4">
                  <c:v>#N/A</c:v>
                </c:pt>
                <c:pt idx="5">
                  <c:v>23.69</c:v>
                </c:pt>
                <c:pt idx="6">
                  <c:v>#N/A</c:v>
                </c:pt>
                <c:pt idx="7">
                  <c:v>25.49</c:v>
                </c:pt>
                <c:pt idx="8">
                  <c:v>#N/A</c:v>
                </c:pt>
                <c:pt idx="9">
                  <c:v>9.06</c:v>
                </c:pt>
              </c:numCache>
            </c:numRef>
          </c:val>
          <c:extLst xmlns:c16r2="http://schemas.microsoft.com/office/drawing/2015/06/chart">
            <c:ext xmlns:c16="http://schemas.microsoft.com/office/drawing/2014/chart" uri="{C3380CC4-5D6E-409C-BE32-E72D297353CC}">
              <c16:uniqueId val="{00000009-2CCF-47A4-8D65-EC3889EE193A}"/>
            </c:ext>
          </c:extLst>
        </c:ser>
        <c:dLbls>
          <c:showLegendKey val="0"/>
          <c:showVal val="0"/>
          <c:showCatName val="0"/>
          <c:showSerName val="0"/>
          <c:showPercent val="0"/>
          <c:showBubbleSize val="0"/>
        </c:dLbls>
        <c:gapWidth val="150"/>
        <c:overlap val="100"/>
        <c:axId val="590194136"/>
        <c:axId val="590191000"/>
      </c:barChart>
      <c:catAx>
        <c:axId val="5901941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191000"/>
        <c:crosses val="autoZero"/>
        <c:auto val="1"/>
        <c:lblAlgn val="ctr"/>
        <c:lblOffset val="100"/>
        <c:tickLblSkip val="1"/>
        <c:tickMarkSkip val="1"/>
        <c:noMultiLvlLbl val="0"/>
      </c:catAx>
      <c:valAx>
        <c:axId val="590191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19413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195</c:v>
                </c:pt>
                <c:pt idx="5">
                  <c:v>217</c:v>
                </c:pt>
                <c:pt idx="8">
                  <c:v>227</c:v>
                </c:pt>
                <c:pt idx="11">
                  <c:v>222</c:v>
                </c:pt>
                <c:pt idx="14">
                  <c:v>221</c:v>
                </c:pt>
              </c:numCache>
            </c:numRef>
          </c:val>
          <c:extLst xmlns:c16r2="http://schemas.microsoft.com/office/drawing/2015/06/chart">
            <c:ext xmlns:c16="http://schemas.microsoft.com/office/drawing/2014/chart" uri="{C3380CC4-5D6E-409C-BE32-E72D297353CC}">
              <c16:uniqueId val="{00000000-3596-4C8C-A2D4-2FFE568803A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596-4C8C-A2D4-2FFE568803A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596-4C8C-A2D4-2FFE568803A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c:v>
                </c:pt>
                <c:pt idx="3">
                  <c:v>1</c:v>
                </c:pt>
                <c:pt idx="6">
                  <c:v>1</c:v>
                </c:pt>
                <c:pt idx="9">
                  <c:v>1</c:v>
                </c:pt>
                <c:pt idx="12">
                  <c:v>1</c:v>
                </c:pt>
              </c:numCache>
            </c:numRef>
          </c:val>
          <c:extLst xmlns:c16r2="http://schemas.microsoft.com/office/drawing/2015/06/chart">
            <c:ext xmlns:c16="http://schemas.microsoft.com/office/drawing/2014/chart" uri="{C3380CC4-5D6E-409C-BE32-E72D297353CC}">
              <c16:uniqueId val="{00000003-3596-4C8C-A2D4-2FFE568803A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13</c:v>
                </c:pt>
                <c:pt idx="3">
                  <c:v>15</c:v>
                </c:pt>
                <c:pt idx="6">
                  <c:v>15</c:v>
                </c:pt>
                <c:pt idx="9">
                  <c:v>19</c:v>
                </c:pt>
                <c:pt idx="12">
                  <c:v>20</c:v>
                </c:pt>
              </c:numCache>
            </c:numRef>
          </c:val>
          <c:extLst xmlns:c16r2="http://schemas.microsoft.com/office/drawing/2015/06/chart">
            <c:ext xmlns:c16="http://schemas.microsoft.com/office/drawing/2014/chart" uri="{C3380CC4-5D6E-409C-BE32-E72D297353CC}">
              <c16:uniqueId val="{00000004-3596-4C8C-A2D4-2FFE568803A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596-4C8C-A2D4-2FFE568803A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596-4C8C-A2D4-2FFE568803A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222</c:v>
                </c:pt>
                <c:pt idx="3">
                  <c:v>259</c:v>
                </c:pt>
                <c:pt idx="6">
                  <c:v>286</c:v>
                </c:pt>
                <c:pt idx="9">
                  <c:v>286</c:v>
                </c:pt>
                <c:pt idx="12">
                  <c:v>280</c:v>
                </c:pt>
              </c:numCache>
            </c:numRef>
          </c:val>
          <c:extLst xmlns:c16r2="http://schemas.microsoft.com/office/drawing/2015/06/chart">
            <c:ext xmlns:c16="http://schemas.microsoft.com/office/drawing/2014/chart" uri="{C3380CC4-5D6E-409C-BE32-E72D297353CC}">
              <c16:uniqueId val="{00000007-3596-4C8C-A2D4-2FFE568803A9}"/>
            </c:ext>
          </c:extLst>
        </c:ser>
        <c:dLbls>
          <c:showLegendKey val="0"/>
          <c:showVal val="0"/>
          <c:showCatName val="0"/>
          <c:showSerName val="0"/>
          <c:showPercent val="0"/>
          <c:showBubbleSize val="0"/>
        </c:dLbls>
        <c:gapWidth val="100"/>
        <c:overlap val="100"/>
        <c:axId val="590194920"/>
        <c:axId val="5901921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41</c:v>
                </c:pt>
                <c:pt idx="2">
                  <c:v>#N/A</c:v>
                </c:pt>
                <c:pt idx="3">
                  <c:v>#N/A</c:v>
                </c:pt>
                <c:pt idx="4">
                  <c:v>58</c:v>
                </c:pt>
                <c:pt idx="5">
                  <c:v>#N/A</c:v>
                </c:pt>
                <c:pt idx="6">
                  <c:v>#N/A</c:v>
                </c:pt>
                <c:pt idx="7">
                  <c:v>75</c:v>
                </c:pt>
                <c:pt idx="8">
                  <c:v>#N/A</c:v>
                </c:pt>
                <c:pt idx="9">
                  <c:v>#N/A</c:v>
                </c:pt>
                <c:pt idx="10">
                  <c:v>84</c:v>
                </c:pt>
                <c:pt idx="11">
                  <c:v>#N/A</c:v>
                </c:pt>
                <c:pt idx="12">
                  <c:v>#N/A</c:v>
                </c:pt>
                <c:pt idx="13">
                  <c:v>80</c:v>
                </c:pt>
                <c:pt idx="14">
                  <c:v>#N/A</c:v>
                </c:pt>
              </c:numCache>
            </c:numRef>
          </c:val>
          <c:smooth val="0"/>
          <c:extLst xmlns:c16r2="http://schemas.microsoft.com/office/drawing/2015/06/chart">
            <c:ext xmlns:c16="http://schemas.microsoft.com/office/drawing/2014/chart" uri="{C3380CC4-5D6E-409C-BE32-E72D297353CC}">
              <c16:uniqueId val="{00000008-3596-4C8C-A2D4-2FFE568803A9}"/>
            </c:ext>
          </c:extLst>
        </c:ser>
        <c:dLbls>
          <c:showLegendKey val="0"/>
          <c:showVal val="0"/>
          <c:showCatName val="0"/>
          <c:showSerName val="0"/>
          <c:showPercent val="0"/>
          <c:showBubbleSize val="0"/>
        </c:dLbls>
        <c:marker val="1"/>
        <c:smooth val="0"/>
        <c:axId val="590194920"/>
        <c:axId val="590192176"/>
      </c:lineChart>
      <c:catAx>
        <c:axId val="5901949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90192176"/>
        <c:crosses val="autoZero"/>
        <c:auto val="1"/>
        <c:lblAlgn val="ctr"/>
        <c:lblOffset val="100"/>
        <c:tickLblSkip val="1"/>
        <c:tickMarkSkip val="1"/>
        <c:noMultiLvlLbl val="0"/>
      </c:catAx>
      <c:valAx>
        <c:axId val="5901921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1949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1877</c:v>
                </c:pt>
                <c:pt idx="5">
                  <c:v>1846</c:v>
                </c:pt>
                <c:pt idx="8">
                  <c:v>1829</c:v>
                </c:pt>
                <c:pt idx="11">
                  <c:v>1814</c:v>
                </c:pt>
                <c:pt idx="14">
                  <c:v>1813</c:v>
                </c:pt>
              </c:numCache>
            </c:numRef>
          </c:val>
          <c:extLst xmlns:c16r2="http://schemas.microsoft.com/office/drawing/2015/06/chart">
            <c:ext xmlns:c16="http://schemas.microsoft.com/office/drawing/2014/chart" uri="{C3380CC4-5D6E-409C-BE32-E72D297353CC}">
              <c16:uniqueId val="{00000000-2F0E-4D68-908E-4DF8774490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41</c:v>
                </c:pt>
                <c:pt idx="5">
                  <c:v>46</c:v>
                </c:pt>
                <c:pt idx="8">
                  <c:v>32</c:v>
                </c:pt>
                <c:pt idx="11">
                  <c:v>2</c:v>
                </c:pt>
                <c:pt idx="14">
                  <c:v>1</c:v>
                </c:pt>
              </c:numCache>
            </c:numRef>
          </c:val>
          <c:extLst xmlns:c16r2="http://schemas.microsoft.com/office/drawing/2015/06/chart">
            <c:ext xmlns:c16="http://schemas.microsoft.com/office/drawing/2014/chart" uri="{C3380CC4-5D6E-409C-BE32-E72D297353CC}">
              <c16:uniqueId val="{00000001-2F0E-4D68-908E-4DF8774490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1012</c:v>
                </c:pt>
                <c:pt idx="5">
                  <c:v>951</c:v>
                </c:pt>
                <c:pt idx="8">
                  <c:v>939</c:v>
                </c:pt>
                <c:pt idx="11">
                  <c:v>1020</c:v>
                </c:pt>
                <c:pt idx="14">
                  <c:v>1244</c:v>
                </c:pt>
              </c:numCache>
            </c:numRef>
          </c:val>
          <c:extLst xmlns:c16r2="http://schemas.microsoft.com/office/drawing/2015/06/chart">
            <c:ext xmlns:c16="http://schemas.microsoft.com/office/drawing/2014/chart" uri="{C3380CC4-5D6E-409C-BE32-E72D297353CC}">
              <c16:uniqueId val="{00000002-2F0E-4D68-908E-4DF8774490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2F0E-4D68-908E-4DF8774490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2F0E-4D68-908E-4DF8774490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F0E-4D68-908E-4DF8774490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66</c:v>
                </c:pt>
                <c:pt idx="3">
                  <c:v>231</c:v>
                </c:pt>
                <c:pt idx="6">
                  <c:v>227</c:v>
                </c:pt>
                <c:pt idx="9">
                  <c:v>0</c:v>
                </c:pt>
                <c:pt idx="12">
                  <c:v>0</c:v>
                </c:pt>
              </c:numCache>
            </c:numRef>
          </c:val>
          <c:extLst xmlns:c16r2="http://schemas.microsoft.com/office/drawing/2015/06/chart">
            <c:ext xmlns:c16="http://schemas.microsoft.com/office/drawing/2014/chart" uri="{C3380CC4-5D6E-409C-BE32-E72D297353CC}">
              <c16:uniqueId val="{00000006-2F0E-4D68-908E-4DF8774490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6</c:v>
                </c:pt>
                <c:pt idx="3">
                  <c:v>5</c:v>
                </c:pt>
                <c:pt idx="6">
                  <c:v>4</c:v>
                </c:pt>
                <c:pt idx="9">
                  <c:v>3</c:v>
                </c:pt>
                <c:pt idx="12">
                  <c:v>0</c:v>
                </c:pt>
              </c:numCache>
            </c:numRef>
          </c:val>
          <c:extLst xmlns:c16r2="http://schemas.microsoft.com/office/drawing/2015/06/chart">
            <c:ext xmlns:c16="http://schemas.microsoft.com/office/drawing/2014/chart" uri="{C3380CC4-5D6E-409C-BE32-E72D297353CC}">
              <c16:uniqueId val="{00000007-2F0E-4D68-908E-4DF8774490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123</c:v>
                </c:pt>
                <c:pt idx="3">
                  <c:v>134</c:v>
                </c:pt>
                <c:pt idx="6">
                  <c:v>161</c:v>
                </c:pt>
                <c:pt idx="9">
                  <c:v>189</c:v>
                </c:pt>
                <c:pt idx="12">
                  <c:v>234</c:v>
                </c:pt>
              </c:numCache>
            </c:numRef>
          </c:val>
          <c:extLst xmlns:c16r2="http://schemas.microsoft.com/office/drawing/2015/06/chart">
            <c:ext xmlns:c16="http://schemas.microsoft.com/office/drawing/2014/chart" uri="{C3380CC4-5D6E-409C-BE32-E72D297353CC}">
              <c16:uniqueId val="{00000008-2F0E-4D68-908E-4DF8774490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2F0E-4D68-908E-4DF8774490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2507</c:v>
                </c:pt>
                <c:pt idx="3">
                  <c:v>2459</c:v>
                </c:pt>
                <c:pt idx="6">
                  <c:v>2343</c:v>
                </c:pt>
                <c:pt idx="9">
                  <c:v>2266</c:v>
                </c:pt>
                <c:pt idx="12">
                  <c:v>2249</c:v>
                </c:pt>
              </c:numCache>
            </c:numRef>
          </c:val>
          <c:extLst xmlns:c16r2="http://schemas.microsoft.com/office/drawing/2015/06/chart">
            <c:ext xmlns:c16="http://schemas.microsoft.com/office/drawing/2014/chart" uri="{C3380CC4-5D6E-409C-BE32-E72D297353CC}">
              <c16:uniqueId val="{0000000A-2F0E-4D68-908E-4DF87744901A}"/>
            </c:ext>
          </c:extLst>
        </c:ser>
        <c:dLbls>
          <c:showLegendKey val="0"/>
          <c:showVal val="0"/>
          <c:showCatName val="0"/>
          <c:showSerName val="0"/>
          <c:showPercent val="0"/>
          <c:showBubbleSize val="0"/>
        </c:dLbls>
        <c:gapWidth val="100"/>
        <c:overlap val="100"/>
        <c:axId val="590192960"/>
        <c:axId val="5901964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2F0E-4D68-908E-4DF87744901A}"/>
            </c:ext>
          </c:extLst>
        </c:ser>
        <c:dLbls>
          <c:showLegendKey val="0"/>
          <c:showVal val="0"/>
          <c:showCatName val="0"/>
          <c:showSerName val="0"/>
          <c:showPercent val="0"/>
          <c:showBubbleSize val="0"/>
        </c:dLbls>
        <c:marker val="1"/>
        <c:smooth val="0"/>
        <c:axId val="590192960"/>
        <c:axId val="590196488"/>
      </c:lineChart>
      <c:catAx>
        <c:axId val="590192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90196488"/>
        <c:crosses val="autoZero"/>
        <c:auto val="1"/>
        <c:lblAlgn val="ctr"/>
        <c:lblOffset val="100"/>
        <c:tickLblSkip val="1"/>
        <c:tickMarkSkip val="1"/>
        <c:noMultiLvlLbl val="0"/>
      </c:catAx>
      <c:valAx>
        <c:axId val="5901964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90192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427</c:v>
                </c:pt>
                <c:pt idx="1">
                  <c:v>442</c:v>
                </c:pt>
                <c:pt idx="2">
                  <c:v>628</c:v>
                </c:pt>
              </c:numCache>
            </c:numRef>
          </c:val>
          <c:extLst xmlns:c16r2="http://schemas.microsoft.com/office/drawing/2015/06/chart">
            <c:ext xmlns:c16="http://schemas.microsoft.com/office/drawing/2014/chart" uri="{C3380CC4-5D6E-409C-BE32-E72D297353CC}">
              <c16:uniqueId val="{00000000-1540-40C7-9A70-3AEA4B9572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198</c:v>
                </c:pt>
                <c:pt idx="1">
                  <c:v>198</c:v>
                </c:pt>
                <c:pt idx="2">
                  <c:v>125</c:v>
                </c:pt>
              </c:numCache>
            </c:numRef>
          </c:val>
          <c:extLst xmlns:c16r2="http://schemas.microsoft.com/office/drawing/2015/06/chart">
            <c:ext xmlns:c16="http://schemas.microsoft.com/office/drawing/2014/chart" uri="{C3380CC4-5D6E-409C-BE32-E72D297353CC}">
              <c16:uniqueId val="{00000001-1540-40C7-9A70-3AEA4B9572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337</c:v>
                </c:pt>
                <c:pt idx="1">
                  <c:v>402</c:v>
                </c:pt>
                <c:pt idx="2">
                  <c:v>513</c:v>
                </c:pt>
              </c:numCache>
            </c:numRef>
          </c:val>
          <c:extLst xmlns:c16r2="http://schemas.microsoft.com/office/drawing/2015/06/chart">
            <c:ext xmlns:c16="http://schemas.microsoft.com/office/drawing/2014/chart" uri="{C3380CC4-5D6E-409C-BE32-E72D297353CC}">
              <c16:uniqueId val="{00000002-1540-40C7-9A70-3AEA4B957256}"/>
            </c:ext>
          </c:extLst>
        </c:ser>
        <c:dLbls>
          <c:showLegendKey val="0"/>
          <c:showVal val="0"/>
          <c:showCatName val="0"/>
          <c:showSerName val="0"/>
          <c:showPercent val="0"/>
          <c:showBubbleSize val="0"/>
        </c:dLbls>
        <c:gapWidth val="120"/>
        <c:overlap val="100"/>
        <c:axId val="590201976"/>
        <c:axId val="590204720"/>
      </c:barChart>
      <c:catAx>
        <c:axId val="590201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90204720"/>
        <c:crosses val="autoZero"/>
        <c:auto val="1"/>
        <c:lblAlgn val="ctr"/>
        <c:lblOffset val="100"/>
        <c:tickLblSkip val="1"/>
        <c:tickMarkSkip val="1"/>
        <c:noMultiLvlLbl val="0"/>
      </c:catAx>
      <c:valAx>
        <c:axId val="5902047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902019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実質公債比率については、</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H24</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年度の大型事業（中学校新規建設、製糖工場整備等）の地方債発行による償還始まってるが、公債費はほぼ横ばいとなった。今後、事業計画の見直し、地方債の発行の抑制を図り償還額の平準化を図り健全な財政運営に努める。</a:t>
          </a:r>
          <a:endParaRPr lang="ja-JP" altLang="ja-JP" sz="14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自主財源に乏しい為、満期一括償還地方債の為の積立は行っていない。</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公債費の削減をするために繰上償還を</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行った</a:t>
          </a:r>
          <a:r>
            <a:rPr kumimoji="1" lang="ja-JP" altLang="en-US" sz="1000">
              <a:solidFill>
                <a:schemeClr val="dk1"/>
              </a:solidFill>
              <a:effectLst/>
              <a:latin typeface="ＭＳ ゴシック" panose="020B0609070205080204" pitchFamily="49" charset="-128"/>
              <a:ea typeface="ＭＳ ゴシック" panose="020B0609070205080204" pitchFamily="49" charset="-128"/>
              <a:cs typeface="+mn-cs"/>
            </a:rPr>
            <a:t>為、基金残高が減少している。</a:t>
          </a:r>
          <a:r>
            <a:rPr kumimoji="1" lang="ja-JP" altLang="ja-JP" sz="1000">
              <a:solidFill>
                <a:schemeClr val="dk1"/>
              </a:solidFill>
              <a:effectLst/>
              <a:latin typeface="ＭＳ ゴシック" panose="020B0609070205080204" pitchFamily="49" charset="-128"/>
              <a:ea typeface="ＭＳ ゴシック" panose="020B0609070205080204" pitchFamily="49" charset="-128"/>
              <a:cs typeface="+mn-cs"/>
            </a:rPr>
            <a:t>今後は過去に実施した大型ハード事業に係る公債費の増加が見込まれる為、過去の地方債の繰上償還を適切に行ってゆく。</a:t>
          </a:r>
          <a:endParaRPr kumimoji="1" lang="ja-JP" altLang="en-US" sz="9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将来負担額については、一般会計等に関しては年々減少しているが、本年度より新規大型事業が開始するため、動向を注視指定ゆく、公営企業債等繰入見込において、簡易水道事業の管路更新事業、農業集落排水事業の排水整備事業（伊是名西部地区）、船舶運航の新規造船事業による公営企業債等繰入見込額が増加している。　　　　　             　　　　　　　グラフを見てのとおり一般会計等に係る地方債現在高は、前年度より若干減少しているが、今後は既存の継続事業と小学校建設、役場新庁舎建設などの新規事業を開始しており、地方債の発行と事業計画の平準化、繰上償還等の検討を行い、健全な財政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沖縄県伊是名村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の縮減を行い決算余剰分を基金積立に充てた。その他の基金に関しては、将来人口減少による税収減、社会保障関係経費の増大、公共施設等の老朽化対策、子育て支援に係る経費の増大に備え積立を行った。</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今年度から、小学校建設の建設工事が開始、令和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年度は新庁舎建設の建設工事を予定しているため、物件費、維持管理のコスト削減を行い、積立金を確保出来るように努める</a:t>
          </a:r>
          <a:r>
            <a:rPr kumimoji="1" lang="ja-JP" altLang="ja-JP" sz="1100">
              <a:solidFill>
                <a:schemeClr val="dk1"/>
              </a:solidFill>
              <a:effectLst/>
              <a:latin typeface="+mn-lt"/>
              <a:ea typeface="+mn-ea"/>
              <a:cs typeface="+mn-cs"/>
            </a:rPr>
            <a:t>。</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・育英基金は本村出身者（主に中学生以下）の人材育成</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・庁舎施設整備基金は新庁舎建設の補てん、その他物品の購入</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・災害援護基金は、災害時における村民への対応を行う経費</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・尚円王の里いぜな島応援基金は、文化振興、人材育成、子育て支援、少子化対策、商工業の振興</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・過疎地域自立促進基金は、地域振興</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尚円王の里いぜな島応援基金は、今後、不測の事態に備え積立を行った。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庁舎基金は、令和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年度に新庁舎建設事業を行う予定のため、積極的に積立を行う。</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その他基金においても目的に沿って積極的に積立を行っていく。</a:t>
          </a:r>
          <a:endParaRPr lang="ja-JP" altLang="ja-JP" sz="18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歳出縮減に努め結果、昨年度より</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186</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今年度から、小学校建設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の建設工事</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が開始</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年度は新庁舎建設の建設工事を予定</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しているため、物件費、維持管理のコスト削減を行い、積立金を確保出来るように努める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4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過去の</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事業からの繰上償還を行った為、</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公債費増が見込まれるため、基金を活用して繰上償還を行い、現在高の縮減を図りながら、他基金とのバランスを見ながら積立を行ってゆく</a:t>
          </a:r>
          <a:r>
            <a:rPr kumimoji="1" lang="ja-JP" altLang="ja-JP" sz="1400">
              <a:solidFill>
                <a:schemeClr val="dk1"/>
              </a:solidFill>
              <a:effectLst/>
              <a:latin typeface="+mn-lt"/>
              <a:ea typeface="+mn-ea"/>
              <a:cs typeface="+mn-cs"/>
            </a:rPr>
            <a:t>。</a:t>
          </a:r>
          <a:endParaRPr lang="ja-JP" altLang="ja-JP" sz="18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1,288
15.43
3,650,357
3,507,617
133,175
1,451,683
2,248,829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国調：</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1,517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国調：</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）の減少や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歳以上の人口率が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を超える超高齢化が進んでおり。働き手世代が少ない事が、村全体の税収の減少につながり財政力指数が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0.11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と類似団体より▲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と低い水準となっている。今後は、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次産業、</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次産業の新規事業者への支援し、自主財源の強化を図り財政基盤の安定に努める。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106136</xdr:rowOff>
    </xdr:from>
    <xdr:to>
      <xdr:col>23</xdr:col>
      <xdr:colOff>133350</xdr:colOff>
      <xdr:row>44</xdr:row>
      <xdr:rowOff>147865</xdr:rowOff>
    </xdr:to>
    <xdr:cxnSp macro="">
      <xdr:nvCxnSpPr>
        <xdr:cNvPr id="65" name="直線コネクタ 64"/>
        <xdr:cNvCxnSpPr/>
      </xdr:nvCxnSpPr>
      <xdr:spPr>
        <a:xfrm flipV="1">
          <a:off x="4953000" y="6278336"/>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119942</xdr:rowOff>
    </xdr:from>
    <xdr:ext cx="762000" cy="259045"/>
    <xdr:sp macro="" textlink="">
      <xdr:nvSpPr>
        <xdr:cNvPr id="66" name="財政力最小値テキスト"/>
        <xdr:cNvSpPr txBox="1"/>
      </xdr:nvSpPr>
      <xdr:spPr>
        <a:xfrm>
          <a:off x="5041900" y="7663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147865</xdr:rowOff>
    </xdr:from>
    <xdr:to>
      <xdr:col>24</xdr:col>
      <xdr:colOff>12700</xdr:colOff>
      <xdr:row>44</xdr:row>
      <xdr:rowOff>147865</xdr:rowOff>
    </xdr:to>
    <xdr:cxnSp macro="">
      <xdr:nvCxnSpPr>
        <xdr:cNvPr id="67" name="直線コネクタ 66"/>
        <xdr:cNvCxnSpPr/>
      </xdr:nvCxnSpPr>
      <xdr:spPr>
        <a:xfrm>
          <a:off x="4864100" y="769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21063</xdr:rowOff>
    </xdr:from>
    <xdr:ext cx="762000" cy="259045"/>
    <xdr:sp macro="" textlink="">
      <xdr:nvSpPr>
        <xdr:cNvPr id="68" name="財政力最大値テキスト"/>
        <xdr:cNvSpPr txBox="1"/>
      </xdr:nvSpPr>
      <xdr:spPr>
        <a:xfrm>
          <a:off x="5041900" y="602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106136</xdr:rowOff>
    </xdr:from>
    <xdr:to>
      <xdr:col>24</xdr:col>
      <xdr:colOff>12700</xdr:colOff>
      <xdr:row>36</xdr:row>
      <xdr:rowOff>106136</xdr:rowOff>
    </xdr:to>
    <xdr:cxnSp macro="">
      <xdr:nvCxnSpPr>
        <xdr:cNvPr id="69" name="直線コネクタ 68"/>
        <xdr:cNvCxnSpPr/>
      </xdr:nvCxnSpPr>
      <xdr:spPr>
        <a:xfrm>
          <a:off x="4864100" y="6278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113393</xdr:rowOff>
    </xdr:from>
    <xdr:to>
      <xdr:col>23</xdr:col>
      <xdr:colOff>133350</xdr:colOff>
      <xdr:row>44</xdr:row>
      <xdr:rowOff>113393</xdr:rowOff>
    </xdr:to>
    <xdr:cxnSp macro="">
      <xdr:nvCxnSpPr>
        <xdr:cNvPr id="70" name="直線コネクタ 69"/>
        <xdr:cNvCxnSpPr/>
      </xdr:nvCxnSpPr>
      <xdr:spPr>
        <a:xfrm>
          <a:off x="4114800" y="765719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95449</xdr:rowOff>
    </xdr:from>
    <xdr:ext cx="762000" cy="259045"/>
    <xdr:sp macro="" textlink="">
      <xdr:nvSpPr>
        <xdr:cNvPr id="71" name="財政力平均値テキスト"/>
        <xdr:cNvSpPr txBox="1"/>
      </xdr:nvSpPr>
      <xdr:spPr>
        <a:xfrm>
          <a:off x="5041900" y="729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78922</xdr:rowOff>
    </xdr:from>
    <xdr:to>
      <xdr:col>23</xdr:col>
      <xdr:colOff>184150</xdr:colOff>
      <xdr:row>44</xdr:row>
      <xdr:rowOff>9072</xdr:rowOff>
    </xdr:to>
    <xdr:sp macro="" textlink="">
      <xdr:nvSpPr>
        <xdr:cNvPr id="72" name="フローチャート: 判断 71"/>
        <xdr:cNvSpPr/>
      </xdr:nvSpPr>
      <xdr:spPr>
        <a:xfrm>
          <a:off x="4902200" y="745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113393</xdr:rowOff>
    </xdr:from>
    <xdr:to>
      <xdr:col>19</xdr:col>
      <xdr:colOff>133350</xdr:colOff>
      <xdr:row>44</xdr:row>
      <xdr:rowOff>113393</xdr:rowOff>
    </xdr:to>
    <xdr:cxnSp macro="">
      <xdr:nvCxnSpPr>
        <xdr:cNvPr id="73" name="直線コネクタ 72"/>
        <xdr:cNvCxnSpPr/>
      </xdr:nvCxnSpPr>
      <xdr:spPr>
        <a:xfrm>
          <a:off x="3225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96157</xdr:rowOff>
    </xdr:from>
    <xdr:to>
      <xdr:col>19</xdr:col>
      <xdr:colOff>184150</xdr:colOff>
      <xdr:row>44</xdr:row>
      <xdr:rowOff>26307</xdr:rowOff>
    </xdr:to>
    <xdr:sp macro="" textlink="">
      <xdr:nvSpPr>
        <xdr:cNvPr id="74" name="フローチャート: 判断 73"/>
        <xdr:cNvSpPr/>
      </xdr:nvSpPr>
      <xdr:spPr>
        <a:xfrm>
          <a:off x="4064000" y="746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36484</xdr:rowOff>
    </xdr:from>
    <xdr:ext cx="736600" cy="259045"/>
    <xdr:sp macro="" textlink="">
      <xdr:nvSpPr>
        <xdr:cNvPr id="75" name="テキスト ボックス 74"/>
        <xdr:cNvSpPr txBox="1"/>
      </xdr:nvSpPr>
      <xdr:spPr>
        <a:xfrm>
          <a:off x="3733800" y="7237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113393</xdr:rowOff>
    </xdr:from>
    <xdr:to>
      <xdr:col>15</xdr:col>
      <xdr:colOff>82550</xdr:colOff>
      <xdr:row>44</xdr:row>
      <xdr:rowOff>113393</xdr:rowOff>
    </xdr:to>
    <xdr:cxnSp macro="">
      <xdr:nvCxnSpPr>
        <xdr:cNvPr id="76" name="直線コネクタ 75"/>
        <xdr:cNvCxnSpPr/>
      </xdr:nvCxnSpPr>
      <xdr:spPr>
        <a:xfrm>
          <a:off x="2336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113393</xdr:rowOff>
    </xdr:from>
    <xdr:to>
      <xdr:col>15</xdr:col>
      <xdr:colOff>133350</xdr:colOff>
      <xdr:row>44</xdr:row>
      <xdr:rowOff>43543</xdr:rowOff>
    </xdr:to>
    <xdr:sp macro="" textlink="">
      <xdr:nvSpPr>
        <xdr:cNvPr id="77" name="フローチャート: 判断 76"/>
        <xdr:cNvSpPr/>
      </xdr:nvSpPr>
      <xdr:spPr>
        <a:xfrm>
          <a:off x="3175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53720</xdr:rowOff>
    </xdr:from>
    <xdr:ext cx="762000" cy="259045"/>
    <xdr:sp macro="" textlink="">
      <xdr:nvSpPr>
        <xdr:cNvPr id="78" name="テキスト ボックス 77"/>
        <xdr:cNvSpPr txBox="1"/>
      </xdr:nvSpPr>
      <xdr:spPr>
        <a:xfrm>
          <a:off x="2844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113393</xdr:rowOff>
    </xdr:from>
    <xdr:to>
      <xdr:col>11</xdr:col>
      <xdr:colOff>31750</xdr:colOff>
      <xdr:row>44</xdr:row>
      <xdr:rowOff>113393</xdr:rowOff>
    </xdr:to>
    <xdr:cxnSp macro="">
      <xdr:nvCxnSpPr>
        <xdr:cNvPr id="79" name="直線コネクタ 78"/>
        <xdr:cNvCxnSpPr/>
      </xdr:nvCxnSpPr>
      <xdr:spPr>
        <a:xfrm>
          <a:off x="1447800" y="76571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113393</xdr:rowOff>
    </xdr:from>
    <xdr:to>
      <xdr:col>11</xdr:col>
      <xdr:colOff>82550</xdr:colOff>
      <xdr:row>44</xdr:row>
      <xdr:rowOff>43543</xdr:rowOff>
    </xdr:to>
    <xdr:sp macro="" textlink="">
      <xdr:nvSpPr>
        <xdr:cNvPr id="80" name="フローチャート: 判断 79"/>
        <xdr:cNvSpPr/>
      </xdr:nvSpPr>
      <xdr:spPr>
        <a:xfrm>
          <a:off x="2286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53720</xdr:rowOff>
    </xdr:from>
    <xdr:ext cx="762000" cy="259045"/>
    <xdr:sp macro="" textlink="">
      <xdr:nvSpPr>
        <xdr:cNvPr id="81" name="テキスト ボックス 80"/>
        <xdr:cNvSpPr txBox="1"/>
      </xdr:nvSpPr>
      <xdr:spPr>
        <a:xfrm>
          <a:off x="1955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113393</xdr:rowOff>
    </xdr:from>
    <xdr:to>
      <xdr:col>7</xdr:col>
      <xdr:colOff>31750</xdr:colOff>
      <xdr:row>44</xdr:row>
      <xdr:rowOff>43543</xdr:rowOff>
    </xdr:to>
    <xdr:sp macro="" textlink="">
      <xdr:nvSpPr>
        <xdr:cNvPr id="82" name="フローチャート: 判断 81"/>
        <xdr:cNvSpPr/>
      </xdr:nvSpPr>
      <xdr:spPr>
        <a:xfrm>
          <a:off x="1397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53720</xdr:rowOff>
    </xdr:from>
    <xdr:ext cx="762000" cy="259045"/>
    <xdr:sp macro="" textlink="">
      <xdr:nvSpPr>
        <xdr:cNvPr id="83" name="テキスト ボックス 82"/>
        <xdr:cNvSpPr txBox="1"/>
      </xdr:nvSpPr>
      <xdr:spPr>
        <a:xfrm>
          <a:off x="1066800" y="725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62593</xdr:rowOff>
    </xdr:from>
    <xdr:to>
      <xdr:col>23</xdr:col>
      <xdr:colOff>184150</xdr:colOff>
      <xdr:row>44</xdr:row>
      <xdr:rowOff>164193</xdr:rowOff>
    </xdr:to>
    <xdr:sp macro="" textlink="">
      <xdr:nvSpPr>
        <xdr:cNvPr id="89" name="楕円 88"/>
        <xdr:cNvSpPr/>
      </xdr:nvSpPr>
      <xdr:spPr>
        <a:xfrm>
          <a:off x="49022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129920</xdr:rowOff>
    </xdr:from>
    <xdr:ext cx="762000" cy="259045"/>
    <xdr:sp macro="" textlink="">
      <xdr:nvSpPr>
        <xdr:cNvPr id="90" name="財政力該当値テキスト"/>
        <xdr:cNvSpPr txBox="1"/>
      </xdr:nvSpPr>
      <xdr:spPr>
        <a:xfrm>
          <a:off x="5041900" y="7502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62593</xdr:rowOff>
    </xdr:from>
    <xdr:to>
      <xdr:col>19</xdr:col>
      <xdr:colOff>184150</xdr:colOff>
      <xdr:row>44</xdr:row>
      <xdr:rowOff>164193</xdr:rowOff>
    </xdr:to>
    <xdr:sp macro="" textlink="">
      <xdr:nvSpPr>
        <xdr:cNvPr id="91" name="楕円 90"/>
        <xdr:cNvSpPr/>
      </xdr:nvSpPr>
      <xdr:spPr>
        <a:xfrm>
          <a:off x="4064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148970</xdr:rowOff>
    </xdr:from>
    <xdr:ext cx="736600" cy="259045"/>
    <xdr:sp macro="" textlink="">
      <xdr:nvSpPr>
        <xdr:cNvPr id="92" name="テキスト ボックス 91"/>
        <xdr:cNvSpPr txBox="1"/>
      </xdr:nvSpPr>
      <xdr:spPr>
        <a:xfrm>
          <a:off x="3733800" y="769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62593</xdr:rowOff>
    </xdr:from>
    <xdr:to>
      <xdr:col>15</xdr:col>
      <xdr:colOff>133350</xdr:colOff>
      <xdr:row>44</xdr:row>
      <xdr:rowOff>164193</xdr:rowOff>
    </xdr:to>
    <xdr:sp macro="" textlink="">
      <xdr:nvSpPr>
        <xdr:cNvPr id="93" name="楕円 92"/>
        <xdr:cNvSpPr/>
      </xdr:nvSpPr>
      <xdr:spPr>
        <a:xfrm>
          <a:off x="3175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148970</xdr:rowOff>
    </xdr:from>
    <xdr:ext cx="762000" cy="259045"/>
    <xdr:sp macro="" textlink="">
      <xdr:nvSpPr>
        <xdr:cNvPr id="94" name="テキスト ボックス 93"/>
        <xdr:cNvSpPr txBox="1"/>
      </xdr:nvSpPr>
      <xdr:spPr>
        <a:xfrm>
          <a:off x="2844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62593</xdr:rowOff>
    </xdr:from>
    <xdr:to>
      <xdr:col>11</xdr:col>
      <xdr:colOff>82550</xdr:colOff>
      <xdr:row>44</xdr:row>
      <xdr:rowOff>164193</xdr:rowOff>
    </xdr:to>
    <xdr:sp macro="" textlink="">
      <xdr:nvSpPr>
        <xdr:cNvPr id="95" name="楕円 94"/>
        <xdr:cNvSpPr/>
      </xdr:nvSpPr>
      <xdr:spPr>
        <a:xfrm>
          <a:off x="2286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148970</xdr:rowOff>
    </xdr:from>
    <xdr:ext cx="762000" cy="259045"/>
    <xdr:sp macro="" textlink="">
      <xdr:nvSpPr>
        <xdr:cNvPr id="96" name="テキスト ボックス 95"/>
        <xdr:cNvSpPr txBox="1"/>
      </xdr:nvSpPr>
      <xdr:spPr>
        <a:xfrm>
          <a:off x="1955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62593</xdr:rowOff>
    </xdr:from>
    <xdr:to>
      <xdr:col>7</xdr:col>
      <xdr:colOff>31750</xdr:colOff>
      <xdr:row>44</xdr:row>
      <xdr:rowOff>164193</xdr:rowOff>
    </xdr:to>
    <xdr:sp macro="" textlink="">
      <xdr:nvSpPr>
        <xdr:cNvPr id="97" name="楕円 96"/>
        <xdr:cNvSpPr/>
      </xdr:nvSpPr>
      <xdr:spPr>
        <a:xfrm>
          <a:off x="1397000" y="760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148970</xdr:rowOff>
    </xdr:from>
    <xdr:ext cx="762000" cy="259045"/>
    <xdr:sp macro="" textlink="">
      <xdr:nvSpPr>
        <xdr:cNvPr id="98" name="テキスト ボックス 97"/>
        <xdr:cNvSpPr txBox="1"/>
      </xdr:nvSpPr>
      <xdr:spPr>
        <a:xfrm>
          <a:off x="1066800" y="769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前年度に比べ▲</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と改善が見られたが、類似団体に比較しても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依然として高い水準であり財政状況が硬直化していることが分かる。職員定数の見直しや新規地方債の発行の抑制、公共事業計画の平準化、公共施設の集約・複合化、転用等など総合的な管理を図っていく必要があ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86783</xdr:rowOff>
    </xdr:from>
    <xdr:to>
      <xdr:col>23</xdr:col>
      <xdr:colOff>133350</xdr:colOff>
      <xdr:row>68</xdr:row>
      <xdr:rowOff>5080</xdr:rowOff>
    </xdr:to>
    <xdr:cxnSp macro="">
      <xdr:nvCxnSpPr>
        <xdr:cNvPr id="128" name="直線コネクタ 127"/>
        <xdr:cNvCxnSpPr/>
      </xdr:nvCxnSpPr>
      <xdr:spPr>
        <a:xfrm flipV="1">
          <a:off x="4953000" y="10030883"/>
          <a:ext cx="0" cy="1632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148607</xdr:rowOff>
    </xdr:from>
    <xdr:ext cx="762000" cy="259045"/>
    <xdr:sp macro="" textlink="">
      <xdr:nvSpPr>
        <xdr:cNvPr id="129" name="財政構造の弾力性最小値テキスト"/>
        <xdr:cNvSpPr txBox="1"/>
      </xdr:nvSpPr>
      <xdr:spPr>
        <a:xfrm>
          <a:off x="5041900" y="1163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5080</xdr:rowOff>
    </xdr:from>
    <xdr:to>
      <xdr:col>24</xdr:col>
      <xdr:colOff>12700</xdr:colOff>
      <xdr:row>68</xdr:row>
      <xdr:rowOff>5080</xdr:rowOff>
    </xdr:to>
    <xdr:cxnSp macro="">
      <xdr:nvCxnSpPr>
        <xdr:cNvPr id="130" name="直線コネクタ 129"/>
        <xdr:cNvCxnSpPr/>
      </xdr:nvCxnSpPr>
      <xdr:spPr>
        <a:xfrm>
          <a:off x="4864100" y="1166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1710</xdr:rowOff>
    </xdr:from>
    <xdr:ext cx="762000" cy="259045"/>
    <xdr:sp macro="" textlink="">
      <xdr:nvSpPr>
        <xdr:cNvPr id="131" name="財政構造の弾力性最大値テキスト"/>
        <xdr:cNvSpPr txBox="1"/>
      </xdr:nvSpPr>
      <xdr:spPr>
        <a:xfrm>
          <a:off x="5041900" y="977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86783</xdr:rowOff>
    </xdr:from>
    <xdr:to>
      <xdr:col>24</xdr:col>
      <xdr:colOff>12700</xdr:colOff>
      <xdr:row>58</xdr:row>
      <xdr:rowOff>86783</xdr:rowOff>
    </xdr:to>
    <xdr:cxnSp macro="">
      <xdr:nvCxnSpPr>
        <xdr:cNvPr id="132" name="直線コネクタ 131"/>
        <xdr:cNvCxnSpPr/>
      </xdr:nvCxnSpPr>
      <xdr:spPr>
        <a:xfrm>
          <a:off x="4864100" y="1003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31327</xdr:rowOff>
    </xdr:from>
    <xdr:to>
      <xdr:col>23</xdr:col>
      <xdr:colOff>133350</xdr:colOff>
      <xdr:row>65</xdr:row>
      <xdr:rowOff>77046</xdr:rowOff>
    </xdr:to>
    <xdr:cxnSp macro="">
      <xdr:nvCxnSpPr>
        <xdr:cNvPr id="133" name="直線コネクタ 132"/>
        <xdr:cNvCxnSpPr/>
      </xdr:nvCxnSpPr>
      <xdr:spPr>
        <a:xfrm flipV="1">
          <a:off x="4114800" y="11004127"/>
          <a:ext cx="838200" cy="21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106697</xdr:rowOff>
    </xdr:from>
    <xdr:ext cx="762000" cy="259045"/>
    <xdr:sp macro="" textlink="">
      <xdr:nvSpPr>
        <xdr:cNvPr id="134"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90170</xdr:rowOff>
    </xdr:from>
    <xdr:to>
      <xdr:col>23</xdr:col>
      <xdr:colOff>184150</xdr:colOff>
      <xdr:row>63</xdr:row>
      <xdr:rowOff>20320</xdr:rowOff>
    </xdr:to>
    <xdr:sp macro="" textlink="">
      <xdr:nvSpPr>
        <xdr:cNvPr id="135" name="フローチャート: 判断 134"/>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77046</xdr:rowOff>
    </xdr:from>
    <xdr:to>
      <xdr:col>19</xdr:col>
      <xdr:colOff>133350</xdr:colOff>
      <xdr:row>66</xdr:row>
      <xdr:rowOff>10160</xdr:rowOff>
    </xdr:to>
    <xdr:cxnSp macro="">
      <xdr:nvCxnSpPr>
        <xdr:cNvPr id="136" name="直線コネクタ 135"/>
        <xdr:cNvCxnSpPr/>
      </xdr:nvCxnSpPr>
      <xdr:spPr>
        <a:xfrm flipV="1">
          <a:off x="3225800" y="1122129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111760</xdr:rowOff>
    </xdr:from>
    <xdr:to>
      <xdr:col>19</xdr:col>
      <xdr:colOff>184150</xdr:colOff>
      <xdr:row>64</xdr:row>
      <xdr:rowOff>41910</xdr:rowOff>
    </xdr:to>
    <xdr:sp macro="" textlink="">
      <xdr:nvSpPr>
        <xdr:cNvPr id="137" name="フローチャート: 判断 136"/>
        <xdr:cNvSpPr/>
      </xdr:nvSpPr>
      <xdr:spPr>
        <a:xfrm>
          <a:off x="4064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52087</xdr:rowOff>
    </xdr:from>
    <xdr:ext cx="736600" cy="259045"/>
    <xdr:sp macro="" textlink="">
      <xdr:nvSpPr>
        <xdr:cNvPr id="138" name="テキスト ボックス 137"/>
        <xdr:cNvSpPr txBox="1"/>
      </xdr:nvSpPr>
      <xdr:spPr>
        <a:xfrm>
          <a:off x="3733800" y="106819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68</xdr:row>
      <xdr:rowOff>9102</xdr:rowOff>
    </xdr:to>
    <xdr:cxnSp macro="">
      <xdr:nvCxnSpPr>
        <xdr:cNvPr id="139" name="直線コネクタ 138"/>
        <xdr:cNvCxnSpPr/>
      </xdr:nvCxnSpPr>
      <xdr:spPr>
        <a:xfrm flipV="1">
          <a:off x="2336800" y="11325860"/>
          <a:ext cx="889000" cy="34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164042</xdr:rowOff>
    </xdr:from>
    <xdr:to>
      <xdr:col>15</xdr:col>
      <xdr:colOff>133350</xdr:colOff>
      <xdr:row>64</xdr:row>
      <xdr:rowOff>94192</xdr:rowOff>
    </xdr:to>
    <xdr:sp macro="" textlink="">
      <xdr:nvSpPr>
        <xdr:cNvPr id="140" name="フローチャート: 判断 139"/>
        <xdr:cNvSpPr/>
      </xdr:nvSpPr>
      <xdr:spPr>
        <a:xfrm>
          <a:off x="3175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104369</xdr:rowOff>
    </xdr:from>
    <xdr:ext cx="762000" cy="259045"/>
    <xdr:sp macro="" textlink="">
      <xdr:nvSpPr>
        <xdr:cNvPr id="141" name="テキスト ボックス 140"/>
        <xdr:cNvSpPr txBox="1"/>
      </xdr:nvSpPr>
      <xdr:spPr>
        <a:xfrm>
          <a:off x="2844800" y="1073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8679</xdr:rowOff>
    </xdr:from>
    <xdr:to>
      <xdr:col>11</xdr:col>
      <xdr:colOff>31750</xdr:colOff>
      <xdr:row>68</xdr:row>
      <xdr:rowOff>9102</xdr:rowOff>
    </xdr:to>
    <xdr:cxnSp macro="">
      <xdr:nvCxnSpPr>
        <xdr:cNvPr id="142" name="直線コネクタ 141"/>
        <xdr:cNvCxnSpPr/>
      </xdr:nvCxnSpPr>
      <xdr:spPr>
        <a:xfrm>
          <a:off x="1447800" y="11152929"/>
          <a:ext cx="889000" cy="514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139912</xdr:rowOff>
    </xdr:from>
    <xdr:to>
      <xdr:col>11</xdr:col>
      <xdr:colOff>82550</xdr:colOff>
      <xdr:row>64</xdr:row>
      <xdr:rowOff>70062</xdr:rowOff>
    </xdr:to>
    <xdr:sp macro="" textlink="">
      <xdr:nvSpPr>
        <xdr:cNvPr id="143" name="フローチャート: 判断 142"/>
        <xdr:cNvSpPr/>
      </xdr:nvSpPr>
      <xdr:spPr>
        <a:xfrm>
          <a:off x="2286000" y="1094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80239</xdr:rowOff>
    </xdr:from>
    <xdr:ext cx="762000" cy="259045"/>
    <xdr:sp macro="" textlink="">
      <xdr:nvSpPr>
        <xdr:cNvPr id="144" name="テキスト ボックス 143"/>
        <xdr:cNvSpPr txBox="1"/>
      </xdr:nvSpPr>
      <xdr:spPr>
        <a:xfrm>
          <a:off x="1955800" y="10710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75565</xdr:rowOff>
    </xdr:from>
    <xdr:to>
      <xdr:col>7</xdr:col>
      <xdr:colOff>31750</xdr:colOff>
      <xdr:row>64</xdr:row>
      <xdr:rowOff>5715</xdr:rowOff>
    </xdr:to>
    <xdr:sp macro="" textlink="">
      <xdr:nvSpPr>
        <xdr:cNvPr id="145" name="フローチャート: 判断 144"/>
        <xdr:cNvSpPr/>
      </xdr:nvSpPr>
      <xdr:spPr>
        <a:xfrm>
          <a:off x="1397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15892</xdr:rowOff>
    </xdr:from>
    <xdr:ext cx="762000" cy="259045"/>
    <xdr:sp macro="" textlink="">
      <xdr:nvSpPr>
        <xdr:cNvPr id="146" name="テキスト ボックス 145"/>
        <xdr:cNvSpPr txBox="1"/>
      </xdr:nvSpPr>
      <xdr:spPr>
        <a:xfrm>
          <a:off x="1066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151977</xdr:rowOff>
    </xdr:from>
    <xdr:to>
      <xdr:col>23</xdr:col>
      <xdr:colOff>184150</xdr:colOff>
      <xdr:row>64</xdr:row>
      <xdr:rowOff>82127</xdr:rowOff>
    </xdr:to>
    <xdr:sp macro="" textlink="">
      <xdr:nvSpPr>
        <xdr:cNvPr id="152" name="楕円 151"/>
        <xdr:cNvSpPr/>
      </xdr:nvSpPr>
      <xdr:spPr>
        <a:xfrm>
          <a:off x="4902200" y="1095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124054</xdr:rowOff>
    </xdr:from>
    <xdr:ext cx="762000" cy="259045"/>
    <xdr:sp macro="" textlink="">
      <xdr:nvSpPr>
        <xdr:cNvPr id="153" name="財政構造の弾力性該当値テキスト"/>
        <xdr:cNvSpPr txBox="1"/>
      </xdr:nvSpPr>
      <xdr:spPr>
        <a:xfrm>
          <a:off x="5041900" y="10925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26246</xdr:rowOff>
    </xdr:from>
    <xdr:to>
      <xdr:col>19</xdr:col>
      <xdr:colOff>184150</xdr:colOff>
      <xdr:row>65</xdr:row>
      <xdr:rowOff>127846</xdr:rowOff>
    </xdr:to>
    <xdr:sp macro="" textlink="">
      <xdr:nvSpPr>
        <xdr:cNvPr id="154" name="楕円 153"/>
        <xdr:cNvSpPr/>
      </xdr:nvSpPr>
      <xdr:spPr>
        <a:xfrm>
          <a:off x="4064000" y="1117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112623</xdr:rowOff>
    </xdr:from>
    <xdr:ext cx="736600" cy="259045"/>
    <xdr:sp macro="" textlink="">
      <xdr:nvSpPr>
        <xdr:cNvPr id="155" name="テキスト ボックス 154"/>
        <xdr:cNvSpPr txBox="1"/>
      </xdr:nvSpPr>
      <xdr:spPr>
        <a:xfrm>
          <a:off x="3733800" y="11256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130810</xdr:rowOff>
    </xdr:from>
    <xdr:to>
      <xdr:col>15</xdr:col>
      <xdr:colOff>133350</xdr:colOff>
      <xdr:row>66</xdr:row>
      <xdr:rowOff>60960</xdr:rowOff>
    </xdr:to>
    <xdr:sp macro="" textlink="">
      <xdr:nvSpPr>
        <xdr:cNvPr id="156" name="楕円 155"/>
        <xdr:cNvSpPr/>
      </xdr:nvSpPr>
      <xdr:spPr>
        <a:xfrm>
          <a:off x="3175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45737</xdr:rowOff>
    </xdr:from>
    <xdr:ext cx="762000" cy="259045"/>
    <xdr:sp macro="" textlink="">
      <xdr:nvSpPr>
        <xdr:cNvPr id="157" name="テキスト ボックス 156"/>
        <xdr:cNvSpPr txBox="1"/>
      </xdr:nvSpPr>
      <xdr:spPr>
        <a:xfrm>
          <a:off x="2844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129752</xdr:rowOff>
    </xdr:from>
    <xdr:to>
      <xdr:col>11</xdr:col>
      <xdr:colOff>82550</xdr:colOff>
      <xdr:row>68</xdr:row>
      <xdr:rowOff>59902</xdr:rowOff>
    </xdr:to>
    <xdr:sp macro="" textlink="">
      <xdr:nvSpPr>
        <xdr:cNvPr id="158" name="楕円 157"/>
        <xdr:cNvSpPr/>
      </xdr:nvSpPr>
      <xdr:spPr>
        <a:xfrm>
          <a:off x="2286000" y="11616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68</xdr:row>
      <xdr:rowOff>44679</xdr:rowOff>
    </xdr:from>
    <xdr:ext cx="762000" cy="259045"/>
    <xdr:sp macro="" textlink="">
      <xdr:nvSpPr>
        <xdr:cNvPr id="159" name="テキスト ボックス 158"/>
        <xdr:cNvSpPr txBox="1"/>
      </xdr:nvSpPr>
      <xdr:spPr>
        <a:xfrm>
          <a:off x="1955800" y="11703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129329</xdr:rowOff>
    </xdr:from>
    <xdr:to>
      <xdr:col>7</xdr:col>
      <xdr:colOff>31750</xdr:colOff>
      <xdr:row>65</xdr:row>
      <xdr:rowOff>59479</xdr:rowOff>
    </xdr:to>
    <xdr:sp macro="" textlink="">
      <xdr:nvSpPr>
        <xdr:cNvPr id="160" name="楕円 159"/>
        <xdr:cNvSpPr/>
      </xdr:nvSpPr>
      <xdr:spPr>
        <a:xfrm>
          <a:off x="1397000" y="1110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44256</xdr:rowOff>
    </xdr:from>
    <xdr:ext cx="762000" cy="259045"/>
    <xdr:sp macro="" textlink="">
      <xdr:nvSpPr>
        <xdr:cNvPr id="161" name="テキスト ボックス 160"/>
        <xdr:cNvSpPr txBox="1"/>
      </xdr:nvSpPr>
      <xdr:spPr>
        <a:xfrm>
          <a:off x="1066800" y="11188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人件費・物件費等の状況について、前年度と比較して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68,084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円と増加したうえ、類似団体平均を大きく上回っている。要因としては会計年度任用職員の増加による、人件費が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574,413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613,091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千円）増加した。一方で物件費は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32,448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459,436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491,884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したが、物件費ついては、公共施設を多く抱えている本村において維持管理費が今後増加することが見込まれる為、コスト削減を図っていく。</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136401</xdr:rowOff>
    </xdr:from>
    <xdr:to>
      <xdr:col>23</xdr:col>
      <xdr:colOff>133350</xdr:colOff>
      <xdr:row>88</xdr:row>
      <xdr:rowOff>153752</xdr:rowOff>
    </xdr:to>
    <xdr:cxnSp macro="">
      <xdr:nvCxnSpPr>
        <xdr:cNvPr id="193" name="直線コネクタ 192"/>
        <xdr:cNvCxnSpPr/>
      </xdr:nvCxnSpPr>
      <xdr:spPr>
        <a:xfrm flipV="1">
          <a:off x="4953000" y="13680951"/>
          <a:ext cx="0" cy="15604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125829</xdr:rowOff>
    </xdr:from>
    <xdr:ext cx="762000" cy="259045"/>
    <xdr:sp macro="" textlink="">
      <xdr:nvSpPr>
        <xdr:cNvPr id="194" name="人件費・物件費等の状況最小値テキスト"/>
        <xdr:cNvSpPr txBox="1"/>
      </xdr:nvSpPr>
      <xdr:spPr>
        <a:xfrm>
          <a:off x="5041900" y="1521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1,603,808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153752</xdr:rowOff>
    </xdr:from>
    <xdr:to>
      <xdr:col>24</xdr:col>
      <xdr:colOff>12700</xdr:colOff>
      <xdr:row>88</xdr:row>
      <xdr:rowOff>153752</xdr:rowOff>
    </xdr:to>
    <xdr:cxnSp macro="">
      <xdr:nvCxnSpPr>
        <xdr:cNvPr id="195" name="直線コネクタ 194"/>
        <xdr:cNvCxnSpPr/>
      </xdr:nvCxnSpPr>
      <xdr:spPr>
        <a:xfrm>
          <a:off x="4864100" y="15241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51328</xdr:rowOff>
    </xdr:from>
    <xdr:ext cx="762000" cy="259045"/>
    <xdr:sp macro="" textlink="">
      <xdr:nvSpPr>
        <xdr:cNvPr id="196" name="人件費・物件費等の状況最大値テキスト"/>
        <xdr:cNvSpPr txBox="1"/>
      </xdr:nvSpPr>
      <xdr:spPr>
        <a:xfrm>
          <a:off x="5041900" y="13424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136401</xdr:rowOff>
    </xdr:from>
    <xdr:to>
      <xdr:col>24</xdr:col>
      <xdr:colOff>12700</xdr:colOff>
      <xdr:row>79</xdr:row>
      <xdr:rowOff>136401</xdr:rowOff>
    </xdr:to>
    <xdr:cxnSp macro="">
      <xdr:nvCxnSpPr>
        <xdr:cNvPr id="197" name="直線コネクタ 196"/>
        <xdr:cNvCxnSpPr/>
      </xdr:nvCxnSpPr>
      <xdr:spPr>
        <a:xfrm>
          <a:off x="4864100" y="13680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44709</xdr:rowOff>
    </xdr:from>
    <xdr:to>
      <xdr:col>23</xdr:col>
      <xdr:colOff>133350</xdr:colOff>
      <xdr:row>83</xdr:row>
      <xdr:rowOff>122941</xdr:rowOff>
    </xdr:to>
    <xdr:cxnSp macro="">
      <xdr:nvCxnSpPr>
        <xdr:cNvPr id="198" name="直線コネクタ 197"/>
        <xdr:cNvCxnSpPr/>
      </xdr:nvCxnSpPr>
      <xdr:spPr>
        <a:xfrm>
          <a:off x="4114800" y="14275059"/>
          <a:ext cx="838200" cy="7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37991</xdr:rowOff>
    </xdr:from>
    <xdr:ext cx="762000" cy="259045"/>
    <xdr:sp macro="" textlink="">
      <xdr:nvSpPr>
        <xdr:cNvPr id="199" name="人件費・物件費等の状況平均値テキスト"/>
        <xdr:cNvSpPr txBox="1"/>
      </xdr:nvSpPr>
      <xdr:spPr>
        <a:xfrm>
          <a:off x="5041900" y="137539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488,416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21464</xdr:rowOff>
    </xdr:from>
    <xdr:to>
      <xdr:col>23</xdr:col>
      <xdr:colOff>184150</xdr:colOff>
      <xdr:row>81</xdr:row>
      <xdr:rowOff>123064</xdr:rowOff>
    </xdr:to>
    <xdr:sp macro="" textlink="">
      <xdr:nvSpPr>
        <xdr:cNvPr id="200" name="フローチャート: 判断 199"/>
        <xdr:cNvSpPr/>
      </xdr:nvSpPr>
      <xdr:spPr>
        <a:xfrm>
          <a:off x="4902200" y="1390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26860</xdr:rowOff>
    </xdr:from>
    <xdr:to>
      <xdr:col>19</xdr:col>
      <xdr:colOff>133350</xdr:colOff>
      <xdr:row>83</xdr:row>
      <xdr:rowOff>44709</xdr:rowOff>
    </xdr:to>
    <xdr:cxnSp macro="">
      <xdr:nvCxnSpPr>
        <xdr:cNvPr id="201" name="直線コネクタ 200"/>
        <xdr:cNvCxnSpPr/>
      </xdr:nvCxnSpPr>
      <xdr:spPr>
        <a:xfrm>
          <a:off x="3225800" y="14257210"/>
          <a:ext cx="889000" cy="1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168894</xdr:rowOff>
    </xdr:from>
    <xdr:to>
      <xdr:col>19</xdr:col>
      <xdr:colOff>184150</xdr:colOff>
      <xdr:row>81</xdr:row>
      <xdr:rowOff>99044</xdr:rowOff>
    </xdr:to>
    <xdr:sp macro="" textlink="">
      <xdr:nvSpPr>
        <xdr:cNvPr id="202" name="フローチャート: 判断 201"/>
        <xdr:cNvSpPr/>
      </xdr:nvSpPr>
      <xdr:spPr>
        <a:xfrm>
          <a:off x="4064000" y="13884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109221</xdr:rowOff>
    </xdr:from>
    <xdr:ext cx="736600" cy="259045"/>
    <xdr:sp macro="" textlink="">
      <xdr:nvSpPr>
        <xdr:cNvPr id="203" name="テキスト ボックス 202"/>
        <xdr:cNvSpPr txBox="1"/>
      </xdr:nvSpPr>
      <xdr:spPr>
        <a:xfrm>
          <a:off x="3733800" y="136537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146155</xdr:rowOff>
    </xdr:from>
    <xdr:to>
      <xdr:col>15</xdr:col>
      <xdr:colOff>82550</xdr:colOff>
      <xdr:row>83</xdr:row>
      <xdr:rowOff>26860</xdr:rowOff>
    </xdr:to>
    <xdr:cxnSp macro="">
      <xdr:nvCxnSpPr>
        <xdr:cNvPr id="204" name="直線コネクタ 203"/>
        <xdr:cNvCxnSpPr/>
      </xdr:nvCxnSpPr>
      <xdr:spPr>
        <a:xfrm>
          <a:off x="2336800" y="14205055"/>
          <a:ext cx="889000" cy="5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123935</xdr:rowOff>
    </xdr:from>
    <xdr:to>
      <xdr:col>15</xdr:col>
      <xdr:colOff>133350</xdr:colOff>
      <xdr:row>81</xdr:row>
      <xdr:rowOff>54085</xdr:rowOff>
    </xdr:to>
    <xdr:sp macro="" textlink="">
      <xdr:nvSpPr>
        <xdr:cNvPr id="205" name="フローチャート: 判断 204"/>
        <xdr:cNvSpPr/>
      </xdr:nvSpPr>
      <xdr:spPr>
        <a:xfrm>
          <a:off x="3175000" y="13839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64262</xdr:rowOff>
    </xdr:from>
    <xdr:ext cx="762000" cy="259045"/>
    <xdr:sp macro="" textlink="">
      <xdr:nvSpPr>
        <xdr:cNvPr id="206" name="テキスト ボックス 205"/>
        <xdr:cNvSpPr txBox="1"/>
      </xdr:nvSpPr>
      <xdr:spPr>
        <a:xfrm>
          <a:off x="2844800" y="1360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21475</xdr:rowOff>
    </xdr:from>
    <xdr:to>
      <xdr:col>11</xdr:col>
      <xdr:colOff>31750</xdr:colOff>
      <xdr:row>82</xdr:row>
      <xdr:rowOff>146155</xdr:rowOff>
    </xdr:to>
    <xdr:cxnSp macro="">
      <xdr:nvCxnSpPr>
        <xdr:cNvPr id="207" name="直線コネクタ 206"/>
        <xdr:cNvCxnSpPr/>
      </xdr:nvCxnSpPr>
      <xdr:spPr>
        <a:xfrm>
          <a:off x="1447800" y="14080375"/>
          <a:ext cx="889000" cy="124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113081</xdr:rowOff>
    </xdr:from>
    <xdr:to>
      <xdr:col>11</xdr:col>
      <xdr:colOff>82550</xdr:colOff>
      <xdr:row>81</xdr:row>
      <xdr:rowOff>43231</xdr:rowOff>
    </xdr:to>
    <xdr:sp macro="" textlink="">
      <xdr:nvSpPr>
        <xdr:cNvPr id="208" name="フローチャート: 判断 207"/>
        <xdr:cNvSpPr/>
      </xdr:nvSpPr>
      <xdr:spPr>
        <a:xfrm>
          <a:off x="2286000" y="1382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53408</xdr:rowOff>
    </xdr:from>
    <xdr:ext cx="762000" cy="259045"/>
    <xdr:sp macro="" textlink="">
      <xdr:nvSpPr>
        <xdr:cNvPr id="209" name="テキスト ボックス 208"/>
        <xdr:cNvSpPr txBox="1"/>
      </xdr:nvSpPr>
      <xdr:spPr>
        <a:xfrm>
          <a:off x="1955800" y="13597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106552</xdr:rowOff>
    </xdr:from>
    <xdr:to>
      <xdr:col>7</xdr:col>
      <xdr:colOff>31750</xdr:colOff>
      <xdr:row>81</xdr:row>
      <xdr:rowOff>36702</xdr:rowOff>
    </xdr:to>
    <xdr:sp macro="" textlink="">
      <xdr:nvSpPr>
        <xdr:cNvPr id="210" name="フローチャート: 判断 209"/>
        <xdr:cNvSpPr/>
      </xdr:nvSpPr>
      <xdr:spPr>
        <a:xfrm>
          <a:off x="1397000" y="1382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46879</xdr:rowOff>
    </xdr:from>
    <xdr:ext cx="762000" cy="259045"/>
    <xdr:sp macro="" textlink="">
      <xdr:nvSpPr>
        <xdr:cNvPr id="211" name="テキスト ボックス 210"/>
        <xdr:cNvSpPr txBox="1"/>
      </xdr:nvSpPr>
      <xdr:spPr>
        <a:xfrm>
          <a:off x="1066800" y="1359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72141</xdr:rowOff>
    </xdr:from>
    <xdr:to>
      <xdr:col>23</xdr:col>
      <xdr:colOff>184150</xdr:colOff>
      <xdr:row>84</xdr:row>
      <xdr:rowOff>2291</xdr:rowOff>
    </xdr:to>
    <xdr:sp macro="" textlink="">
      <xdr:nvSpPr>
        <xdr:cNvPr id="217" name="楕円 216"/>
        <xdr:cNvSpPr/>
      </xdr:nvSpPr>
      <xdr:spPr>
        <a:xfrm>
          <a:off x="4902200" y="1430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44218</xdr:rowOff>
    </xdr:from>
    <xdr:ext cx="762000" cy="259045"/>
    <xdr:sp macro="" textlink="">
      <xdr:nvSpPr>
        <xdr:cNvPr id="218" name="人件費・物件費等の状況該当値テキスト"/>
        <xdr:cNvSpPr txBox="1"/>
      </xdr:nvSpPr>
      <xdr:spPr>
        <a:xfrm>
          <a:off x="5041900" y="14274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165359</xdr:rowOff>
    </xdr:from>
    <xdr:to>
      <xdr:col>19</xdr:col>
      <xdr:colOff>184150</xdr:colOff>
      <xdr:row>83</xdr:row>
      <xdr:rowOff>95509</xdr:rowOff>
    </xdr:to>
    <xdr:sp macro="" textlink="">
      <xdr:nvSpPr>
        <xdr:cNvPr id="219" name="楕円 218"/>
        <xdr:cNvSpPr/>
      </xdr:nvSpPr>
      <xdr:spPr>
        <a:xfrm>
          <a:off x="4064000" y="1422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80286</xdr:rowOff>
    </xdr:from>
    <xdr:ext cx="736600" cy="259045"/>
    <xdr:sp macro="" textlink="">
      <xdr:nvSpPr>
        <xdr:cNvPr id="220" name="テキスト ボックス 219"/>
        <xdr:cNvSpPr txBox="1"/>
      </xdr:nvSpPr>
      <xdr:spPr>
        <a:xfrm>
          <a:off x="3733800" y="143106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147510</xdr:rowOff>
    </xdr:from>
    <xdr:to>
      <xdr:col>15</xdr:col>
      <xdr:colOff>133350</xdr:colOff>
      <xdr:row>83</xdr:row>
      <xdr:rowOff>77660</xdr:rowOff>
    </xdr:to>
    <xdr:sp macro="" textlink="">
      <xdr:nvSpPr>
        <xdr:cNvPr id="221" name="楕円 220"/>
        <xdr:cNvSpPr/>
      </xdr:nvSpPr>
      <xdr:spPr>
        <a:xfrm>
          <a:off x="3175000" y="1420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62437</xdr:rowOff>
    </xdr:from>
    <xdr:ext cx="762000" cy="259045"/>
    <xdr:sp macro="" textlink="">
      <xdr:nvSpPr>
        <xdr:cNvPr id="222" name="テキスト ボックス 221"/>
        <xdr:cNvSpPr txBox="1"/>
      </xdr:nvSpPr>
      <xdr:spPr>
        <a:xfrm>
          <a:off x="2844800" y="14292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95355</xdr:rowOff>
    </xdr:from>
    <xdr:to>
      <xdr:col>11</xdr:col>
      <xdr:colOff>82550</xdr:colOff>
      <xdr:row>83</xdr:row>
      <xdr:rowOff>25505</xdr:rowOff>
    </xdr:to>
    <xdr:sp macro="" textlink="">
      <xdr:nvSpPr>
        <xdr:cNvPr id="223" name="楕円 222"/>
        <xdr:cNvSpPr/>
      </xdr:nvSpPr>
      <xdr:spPr>
        <a:xfrm>
          <a:off x="2286000" y="14154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10282</xdr:rowOff>
    </xdr:from>
    <xdr:ext cx="762000" cy="259045"/>
    <xdr:sp macro="" textlink="">
      <xdr:nvSpPr>
        <xdr:cNvPr id="224" name="テキスト ボックス 223"/>
        <xdr:cNvSpPr txBox="1"/>
      </xdr:nvSpPr>
      <xdr:spPr>
        <a:xfrm>
          <a:off x="1955800" y="14240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142125</xdr:rowOff>
    </xdr:from>
    <xdr:to>
      <xdr:col>7</xdr:col>
      <xdr:colOff>31750</xdr:colOff>
      <xdr:row>82</xdr:row>
      <xdr:rowOff>72275</xdr:rowOff>
    </xdr:to>
    <xdr:sp macro="" textlink="">
      <xdr:nvSpPr>
        <xdr:cNvPr id="225" name="楕円 224"/>
        <xdr:cNvSpPr/>
      </xdr:nvSpPr>
      <xdr:spPr>
        <a:xfrm>
          <a:off x="1397000" y="1402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57052</xdr:rowOff>
    </xdr:from>
    <xdr:ext cx="762000" cy="259045"/>
    <xdr:sp macro="" textlink="">
      <xdr:nvSpPr>
        <xdr:cNvPr id="226" name="テキスト ボックス 225"/>
        <xdr:cNvSpPr txBox="1"/>
      </xdr:nvSpPr>
      <xdr:spPr>
        <a:xfrm>
          <a:off x="1066800" y="14115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前年度比較して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横ばいである。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と同じ水準にある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ものの、給与水準を維持しつつ財政状況を考慮しながら、補充新規職員の計画的な採用、定員整理に努める。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2" name="直線コネクタ 241"/>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3" name="テキスト ボックス 242"/>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6" name="直線コネクタ 245"/>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7" name="テキスト ボックス 246"/>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60007</xdr:rowOff>
    </xdr:from>
    <xdr:to>
      <xdr:col>81</xdr:col>
      <xdr:colOff>44450</xdr:colOff>
      <xdr:row>88</xdr:row>
      <xdr:rowOff>150813</xdr:rowOff>
    </xdr:to>
    <xdr:cxnSp macro="">
      <xdr:nvCxnSpPr>
        <xdr:cNvPr id="251" name="直線コネクタ 250"/>
        <xdr:cNvCxnSpPr/>
      </xdr:nvCxnSpPr>
      <xdr:spPr>
        <a:xfrm flipV="1">
          <a:off x="17018000" y="13947457"/>
          <a:ext cx="0" cy="12909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122890</xdr:rowOff>
    </xdr:from>
    <xdr:ext cx="762000" cy="259045"/>
    <xdr:sp macro="" textlink="">
      <xdr:nvSpPr>
        <xdr:cNvPr id="252" name="給与水準   （国との比較）最小値テキスト"/>
        <xdr:cNvSpPr txBox="1"/>
      </xdr:nvSpPr>
      <xdr:spPr>
        <a:xfrm>
          <a:off x="17106900" y="15210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150813</xdr:rowOff>
    </xdr:from>
    <xdr:to>
      <xdr:col>81</xdr:col>
      <xdr:colOff>133350</xdr:colOff>
      <xdr:row>88</xdr:row>
      <xdr:rowOff>150813</xdr:rowOff>
    </xdr:to>
    <xdr:cxnSp macro="">
      <xdr:nvCxnSpPr>
        <xdr:cNvPr id="253" name="直線コネクタ 252"/>
        <xdr:cNvCxnSpPr/>
      </xdr:nvCxnSpPr>
      <xdr:spPr>
        <a:xfrm>
          <a:off x="16929100" y="15238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146384</xdr:rowOff>
    </xdr:from>
    <xdr:ext cx="762000" cy="259045"/>
    <xdr:sp macro="" textlink="">
      <xdr:nvSpPr>
        <xdr:cNvPr id="254" name="給与水準   （国との比較）最大値テキスト"/>
        <xdr:cNvSpPr txBox="1"/>
      </xdr:nvSpPr>
      <xdr:spPr>
        <a:xfrm>
          <a:off x="17106900" y="13690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60007</xdr:rowOff>
    </xdr:from>
    <xdr:to>
      <xdr:col>81</xdr:col>
      <xdr:colOff>133350</xdr:colOff>
      <xdr:row>81</xdr:row>
      <xdr:rowOff>60007</xdr:rowOff>
    </xdr:to>
    <xdr:cxnSp macro="">
      <xdr:nvCxnSpPr>
        <xdr:cNvPr id="255" name="直線コネクタ 254"/>
        <xdr:cNvCxnSpPr/>
      </xdr:nvCxnSpPr>
      <xdr:spPr>
        <a:xfrm>
          <a:off x="16929100" y="13947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32702</xdr:rowOff>
    </xdr:from>
    <xdr:to>
      <xdr:col>81</xdr:col>
      <xdr:colOff>44450</xdr:colOff>
      <xdr:row>87</xdr:row>
      <xdr:rowOff>32702</xdr:rowOff>
    </xdr:to>
    <xdr:cxnSp macro="">
      <xdr:nvCxnSpPr>
        <xdr:cNvPr id="256" name="直線コネクタ 255"/>
        <xdr:cNvCxnSpPr/>
      </xdr:nvCxnSpPr>
      <xdr:spPr>
        <a:xfrm>
          <a:off x="16179800" y="149488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169879</xdr:rowOff>
    </xdr:from>
    <xdr:ext cx="762000" cy="259045"/>
    <xdr:sp macro="" textlink="">
      <xdr:nvSpPr>
        <xdr:cNvPr id="257" name="給与水準   （国との比較）平均値テキスト"/>
        <xdr:cNvSpPr txBox="1"/>
      </xdr:nvSpPr>
      <xdr:spPr>
        <a:xfrm>
          <a:off x="17106900" y="147431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58" name="フローチャート: 判断 257"/>
        <xdr:cNvSpPr/>
      </xdr:nvSpPr>
      <xdr:spPr>
        <a:xfrm>
          <a:off x="16967200" y="14898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32702</xdr:rowOff>
    </xdr:from>
    <xdr:to>
      <xdr:col>77</xdr:col>
      <xdr:colOff>44450</xdr:colOff>
      <xdr:row>87</xdr:row>
      <xdr:rowOff>74930</xdr:rowOff>
    </xdr:to>
    <xdr:cxnSp macro="">
      <xdr:nvCxnSpPr>
        <xdr:cNvPr id="259" name="直線コネクタ 258"/>
        <xdr:cNvCxnSpPr/>
      </xdr:nvCxnSpPr>
      <xdr:spPr>
        <a:xfrm flipV="1">
          <a:off x="15290800" y="14948852"/>
          <a:ext cx="889000" cy="42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147320</xdr:rowOff>
    </xdr:from>
    <xdr:to>
      <xdr:col>77</xdr:col>
      <xdr:colOff>95250</xdr:colOff>
      <xdr:row>87</xdr:row>
      <xdr:rowOff>77470</xdr:rowOff>
    </xdr:to>
    <xdr:sp macro="" textlink="">
      <xdr:nvSpPr>
        <xdr:cNvPr id="260" name="フローチャート: 判断 259"/>
        <xdr:cNvSpPr/>
      </xdr:nvSpPr>
      <xdr:spPr>
        <a:xfrm>
          <a:off x="16129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87647</xdr:rowOff>
    </xdr:from>
    <xdr:ext cx="736600" cy="259045"/>
    <xdr:sp macro="" textlink="">
      <xdr:nvSpPr>
        <xdr:cNvPr id="261" name="テキスト ボックス 260"/>
        <xdr:cNvSpPr txBox="1"/>
      </xdr:nvSpPr>
      <xdr:spPr>
        <a:xfrm>
          <a:off x="15798800" y="1466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74930</xdr:rowOff>
    </xdr:from>
    <xdr:to>
      <xdr:col>72</xdr:col>
      <xdr:colOff>203200</xdr:colOff>
      <xdr:row>87</xdr:row>
      <xdr:rowOff>93027</xdr:rowOff>
    </xdr:to>
    <xdr:cxnSp macro="">
      <xdr:nvCxnSpPr>
        <xdr:cNvPr id="262" name="直線コネクタ 261"/>
        <xdr:cNvCxnSpPr/>
      </xdr:nvCxnSpPr>
      <xdr:spPr>
        <a:xfrm flipV="1">
          <a:off x="14401800" y="14991080"/>
          <a:ext cx="889000" cy="18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147320</xdr:rowOff>
    </xdr:from>
    <xdr:to>
      <xdr:col>73</xdr:col>
      <xdr:colOff>44450</xdr:colOff>
      <xdr:row>87</xdr:row>
      <xdr:rowOff>77470</xdr:rowOff>
    </xdr:to>
    <xdr:sp macro="" textlink="">
      <xdr:nvSpPr>
        <xdr:cNvPr id="263" name="フローチャート: 判断 262"/>
        <xdr:cNvSpPr/>
      </xdr:nvSpPr>
      <xdr:spPr>
        <a:xfrm>
          <a:off x="15240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87647</xdr:rowOff>
    </xdr:from>
    <xdr:ext cx="762000" cy="259045"/>
    <xdr:sp macro="" textlink="">
      <xdr:nvSpPr>
        <xdr:cNvPr id="264" name="テキスト ボックス 263"/>
        <xdr:cNvSpPr txBox="1"/>
      </xdr:nvSpPr>
      <xdr:spPr>
        <a:xfrm>
          <a:off x="14909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8573</xdr:rowOff>
    </xdr:from>
    <xdr:to>
      <xdr:col>68</xdr:col>
      <xdr:colOff>152400</xdr:colOff>
      <xdr:row>87</xdr:row>
      <xdr:rowOff>93027</xdr:rowOff>
    </xdr:to>
    <xdr:cxnSp macro="">
      <xdr:nvCxnSpPr>
        <xdr:cNvPr id="265" name="直線コネクタ 264"/>
        <xdr:cNvCxnSpPr/>
      </xdr:nvCxnSpPr>
      <xdr:spPr>
        <a:xfrm>
          <a:off x="13512800" y="14924723"/>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147320</xdr:rowOff>
    </xdr:from>
    <xdr:to>
      <xdr:col>68</xdr:col>
      <xdr:colOff>203200</xdr:colOff>
      <xdr:row>87</xdr:row>
      <xdr:rowOff>77470</xdr:rowOff>
    </xdr:to>
    <xdr:sp macro="" textlink="">
      <xdr:nvSpPr>
        <xdr:cNvPr id="266" name="フローチャート: 判断 265"/>
        <xdr:cNvSpPr/>
      </xdr:nvSpPr>
      <xdr:spPr>
        <a:xfrm>
          <a:off x="14351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87647</xdr:rowOff>
    </xdr:from>
    <xdr:ext cx="762000" cy="259045"/>
    <xdr:sp macro="" textlink="">
      <xdr:nvSpPr>
        <xdr:cNvPr id="267" name="テキスト ボックス 266"/>
        <xdr:cNvSpPr txBox="1"/>
      </xdr:nvSpPr>
      <xdr:spPr>
        <a:xfrm>
          <a:off x="14020800" y="1466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147320</xdr:rowOff>
    </xdr:from>
    <xdr:to>
      <xdr:col>64</xdr:col>
      <xdr:colOff>152400</xdr:colOff>
      <xdr:row>87</xdr:row>
      <xdr:rowOff>77470</xdr:rowOff>
    </xdr:to>
    <xdr:sp macro="" textlink="">
      <xdr:nvSpPr>
        <xdr:cNvPr id="268" name="フローチャート: 判断 267"/>
        <xdr:cNvSpPr/>
      </xdr:nvSpPr>
      <xdr:spPr>
        <a:xfrm>
          <a:off x="13462000" y="1489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62247</xdr:rowOff>
    </xdr:from>
    <xdr:ext cx="762000" cy="259045"/>
    <xdr:sp macro="" textlink="">
      <xdr:nvSpPr>
        <xdr:cNvPr id="269" name="テキスト ボックス 268"/>
        <xdr:cNvSpPr txBox="1"/>
      </xdr:nvSpPr>
      <xdr:spPr>
        <a:xfrm>
          <a:off x="13131800" y="149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153352</xdr:rowOff>
    </xdr:from>
    <xdr:to>
      <xdr:col>81</xdr:col>
      <xdr:colOff>95250</xdr:colOff>
      <xdr:row>87</xdr:row>
      <xdr:rowOff>83502</xdr:rowOff>
    </xdr:to>
    <xdr:sp macro="" textlink="">
      <xdr:nvSpPr>
        <xdr:cNvPr id="275" name="楕円 274"/>
        <xdr:cNvSpPr/>
      </xdr:nvSpPr>
      <xdr:spPr>
        <a:xfrm>
          <a:off x="169672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125429</xdr:rowOff>
    </xdr:from>
    <xdr:ext cx="762000" cy="259045"/>
    <xdr:sp macro="" textlink="">
      <xdr:nvSpPr>
        <xdr:cNvPr id="276" name="給与水準   （国との比較）該当値テキスト"/>
        <xdr:cNvSpPr txBox="1"/>
      </xdr:nvSpPr>
      <xdr:spPr>
        <a:xfrm>
          <a:off x="17106900" y="1487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153352</xdr:rowOff>
    </xdr:from>
    <xdr:to>
      <xdr:col>77</xdr:col>
      <xdr:colOff>95250</xdr:colOff>
      <xdr:row>87</xdr:row>
      <xdr:rowOff>83502</xdr:rowOff>
    </xdr:to>
    <xdr:sp macro="" textlink="">
      <xdr:nvSpPr>
        <xdr:cNvPr id="277" name="楕円 276"/>
        <xdr:cNvSpPr/>
      </xdr:nvSpPr>
      <xdr:spPr>
        <a:xfrm>
          <a:off x="16129000" y="14898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68279</xdr:rowOff>
    </xdr:from>
    <xdr:ext cx="736600" cy="259045"/>
    <xdr:sp macro="" textlink="">
      <xdr:nvSpPr>
        <xdr:cNvPr id="278" name="テキスト ボックス 277"/>
        <xdr:cNvSpPr txBox="1"/>
      </xdr:nvSpPr>
      <xdr:spPr>
        <a:xfrm>
          <a:off x="15798800" y="14984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24130</xdr:rowOff>
    </xdr:from>
    <xdr:to>
      <xdr:col>73</xdr:col>
      <xdr:colOff>44450</xdr:colOff>
      <xdr:row>87</xdr:row>
      <xdr:rowOff>125730</xdr:rowOff>
    </xdr:to>
    <xdr:sp macro="" textlink="">
      <xdr:nvSpPr>
        <xdr:cNvPr id="279" name="楕円 278"/>
        <xdr:cNvSpPr/>
      </xdr:nvSpPr>
      <xdr:spPr>
        <a:xfrm>
          <a:off x="15240000" y="1494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110507</xdr:rowOff>
    </xdr:from>
    <xdr:ext cx="762000" cy="259045"/>
    <xdr:sp macro="" textlink="">
      <xdr:nvSpPr>
        <xdr:cNvPr id="280" name="テキスト ボックス 279"/>
        <xdr:cNvSpPr txBox="1"/>
      </xdr:nvSpPr>
      <xdr:spPr>
        <a:xfrm>
          <a:off x="14909800" y="1502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42227</xdr:rowOff>
    </xdr:from>
    <xdr:to>
      <xdr:col>68</xdr:col>
      <xdr:colOff>203200</xdr:colOff>
      <xdr:row>87</xdr:row>
      <xdr:rowOff>143827</xdr:rowOff>
    </xdr:to>
    <xdr:sp macro="" textlink="">
      <xdr:nvSpPr>
        <xdr:cNvPr id="281" name="楕円 280"/>
        <xdr:cNvSpPr/>
      </xdr:nvSpPr>
      <xdr:spPr>
        <a:xfrm>
          <a:off x="14351000" y="1495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128604</xdr:rowOff>
    </xdr:from>
    <xdr:ext cx="762000" cy="259045"/>
    <xdr:sp macro="" textlink="">
      <xdr:nvSpPr>
        <xdr:cNvPr id="282" name="テキスト ボックス 281"/>
        <xdr:cNvSpPr txBox="1"/>
      </xdr:nvSpPr>
      <xdr:spPr>
        <a:xfrm>
          <a:off x="14020800" y="15044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129223</xdr:rowOff>
    </xdr:from>
    <xdr:to>
      <xdr:col>64</xdr:col>
      <xdr:colOff>152400</xdr:colOff>
      <xdr:row>87</xdr:row>
      <xdr:rowOff>59373</xdr:rowOff>
    </xdr:to>
    <xdr:sp macro="" textlink="">
      <xdr:nvSpPr>
        <xdr:cNvPr id="283" name="楕円 282"/>
        <xdr:cNvSpPr/>
      </xdr:nvSpPr>
      <xdr:spPr>
        <a:xfrm>
          <a:off x="13462000" y="14873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69550</xdr:rowOff>
    </xdr:from>
    <xdr:ext cx="762000" cy="259045"/>
    <xdr:sp macro="" textlink="">
      <xdr:nvSpPr>
        <xdr:cNvPr id="284" name="テキスト ボックス 283"/>
        <xdr:cNvSpPr txBox="1"/>
      </xdr:nvSpPr>
      <xdr:spPr>
        <a:xfrm>
          <a:off x="13131800" y="14642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6" name="テキスト ボックス 285"/>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7" name="テキスト ボックス 286"/>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[46.39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人口</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人あたりの職員数は、昨年度より▲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と改善が見られた、しかし、類似団体との数値に約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倍の乖離がある。昭和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年度から昭和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年度にかけて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人を採用した職員は、年々退職しているが、人口減少に歯止がかかっていないのが要因である。今後の補充新規職員の採用や財政状況を考慮しつつ、定員管理の適正化を図る。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1" name="直線コネクタ 300"/>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2" name="テキスト ボックス 301"/>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3" name="直線コネクタ 302"/>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4" name="テキスト ボックス 303"/>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5" name="直線コネクタ 304"/>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6" name="テキスト ボックス 305"/>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7" name="直線コネクタ 306"/>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8" name="テキスト ボックス 307"/>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9" name="直線コネクタ 308"/>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0" name="テキスト ボックス 309"/>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1" name="直線コネクタ 310"/>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2" name="テキスト ボックス 311"/>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74948</xdr:rowOff>
    </xdr:from>
    <xdr:to>
      <xdr:col>81</xdr:col>
      <xdr:colOff>44450</xdr:colOff>
      <xdr:row>67</xdr:row>
      <xdr:rowOff>145506</xdr:rowOff>
    </xdr:to>
    <xdr:cxnSp macro="">
      <xdr:nvCxnSpPr>
        <xdr:cNvPr id="316" name="直線コネクタ 315"/>
        <xdr:cNvCxnSpPr/>
      </xdr:nvCxnSpPr>
      <xdr:spPr>
        <a:xfrm flipV="1">
          <a:off x="17018000" y="10019048"/>
          <a:ext cx="0" cy="1613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117583</xdr:rowOff>
    </xdr:from>
    <xdr:ext cx="762000" cy="259045"/>
    <xdr:sp macro="" textlink="">
      <xdr:nvSpPr>
        <xdr:cNvPr id="317" name="定員管理の状況最小値テキスト"/>
        <xdr:cNvSpPr txBox="1"/>
      </xdr:nvSpPr>
      <xdr:spPr>
        <a:xfrm>
          <a:off x="17106900" y="1160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145506</xdr:rowOff>
    </xdr:from>
    <xdr:to>
      <xdr:col>81</xdr:col>
      <xdr:colOff>133350</xdr:colOff>
      <xdr:row>67</xdr:row>
      <xdr:rowOff>145506</xdr:rowOff>
    </xdr:to>
    <xdr:cxnSp macro="">
      <xdr:nvCxnSpPr>
        <xdr:cNvPr id="318" name="直線コネクタ 317"/>
        <xdr:cNvCxnSpPr/>
      </xdr:nvCxnSpPr>
      <xdr:spPr>
        <a:xfrm>
          <a:off x="16929100" y="1163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161325</xdr:rowOff>
    </xdr:from>
    <xdr:ext cx="762000" cy="259045"/>
    <xdr:sp macro="" textlink="">
      <xdr:nvSpPr>
        <xdr:cNvPr id="319" name="定員管理の状況最大値テキスト"/>
        <xdr:cNvSpPr txBox="1"/>
      </xdr:nvSpPr>
      <xdr:spPr>
        <a:xfrm>
          <a:off x="17106900" y="97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74948</xdr:rowOff>
    </xdr:from>
    <xdr:to>
      <xdr:col>81</xdr:col>
      <xdr:colOff>133350</xdr:colOff>
      <xdr:row>58</xdr:row>
      <xdr:rowOff>74948</xdr:rowOff>
    </xdr:to>
    <xdr:cxnSp macro="">
      <xdr:nvCxnSpPr>
        <xdr:cNvPr id="320" name="直線コネクタ 319"/>
        <xdr:cNvCxnSpPr/>
      </xdr:nvCxnSpPr>
      <xdr:spPr>
        <a:xfrm>
          <a:off x="16929100" y="10019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168638</xdr:rowOff>
    </xdr:from>
    <xdr:to>
      <xdr:col>81</xdr:col>
      <xdr:colOff>44450</xdr:colOff>
      <xdr:row>65</xdr:row>
      <xdr:rowOff>43380</xdr:rowOff>
    </xdr:to>
    <xdr:cxnSp macro="">
      <xdr:nvCxnSpPr>
        <xdr:cNvPr id="321" name="直線コネクタ 320"/>
        <xdr:cNvCxnSpPr/>
      </xdr:nvCxnSpPr>
      <xdr:spPr>
        <a:xfrm>
          <a:off x="16179800" y="11141438"/>
          <a:ext cx="838200" cy="4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64896</xdr:rowOff>
    </xdr:from>
    <xdr:ext cx="762000" cy="259045"/>
    <xdr:sp macro="" textlink="">
      <xdr:nvSpPr>
        <xdr:cNvPr id="322" name="定員管理の状況平均値テキスト"/>
        <xdr:cNvSpPr txBox="1"/>
      </xdr:nvSpPr>
      <xdr:spPr>
        <a:xfrm>
          <a:off x="17106900" y="101804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48369</xdr:rowOff>
    </xdr:from>
    <xdr:to>
      <xdr:col>81</xdr:col>
      <xdr:colOff>95250</xdr:colOff>
      <xdr:row>60</xdr:row>
      <xdr:rowOff>149969</xdr:rowOff>
    </xdr:to>
    <xdr:sp macro="" textlink="">
      <xdr:nvSpPr>
        <xdr:cNvPr id="323" name="フローチャート: 判断 322"/>
        <xdr:cNvSpPr/>
      </xdr:nvSpPr>
      <xdr:spPr>
        <a:xfrm>
          <a:off x="16967200" y="103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11103</xdr:rowOff>
    </xdr:from>
    <xdr:to>
      <xdr:col>77</xdr:col>
      <xdr:colOff>44450</xdr:colOff>
      <xdr:row>64</xdr:row>
      <xdr:rowOff>168638</xdr:rowOff>
    </xdr:to>
    <xdr:cxnSp macro="">
      <xdr:nvCxnSpPr>
        <xdr:cNvPr id="324" name="直線コネクタ 323"/>
        <xdr:cNvCxnSpPr/>
      </xdr:nvCxnSpPr>
      <xdr:spPr>
        <a:xfrm>
          <a:off x="15290800" y="10983903"/>
          <a:ext cx="889000" cy="15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34925</xdr:rowOff>
    </xdr:from>
    <xdr:to>
      <xdr:col>77</xdr:col>
      <xdr:colOff>95250</xdr:colOff>
      <xdr:row>60</xdr:row>
      <xdr:rowOff>136525</xdr:rowOff>
    </xdr:to>
    <xdr:sp macro="" textlink="">
      <xdr:nvSpPr>
        <xdr:cNvPr id="325" name="フローチャート: 判断 324"/>
        <xdr:cNvSpPr/>
      </xdr:nvSpPr>
      <xdr:spPr>
        <a:xfrm>
          <a:off x="161290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146702</xdr:rowOff>
    </xdr:from>
    <xdr:ext cx="736600" cy="259045"/>
    <xdr:sp macro="" textlink="">
      <xdr:nvSpPr>
        <xdr:cNvPr id="326" name="テキスト ボックス 325"/>
        <xdr:cNvSpPr txBox="1"/>
      </xdr:nvSpPr>
      <xdr:spPr>
        <a:xfrm>
          <a:off x="15798800" y="10090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11103</xdr:rowOff>
    </xdr:from>
    <xdr:to>
      <xdr:col>72</xdr:col>
      <xdr:colOff>203200</xdr:colOff>
      <xdr:row>64</xdr:row>
      <xdr:rowOff>13861</xdr:rowOff>
    </xdr:to>
    <xdr:cxnSp macro="">
      <xdr:nvCxnSpPr>
        <xdr:cNvPr id="327" name="直線コネクタ 326"/>
        <xdr:cNvCxnSpPr/>
      </xdr:nvCxnSpPr>
      <xdr:spPr>
        <a:xfrm flipV="1">
          <a:off x="14401800" y="10983903"/>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21481</xdr:rowOff>
    </xdr:from>
    <xdr:to>
      <xdr:col>73</xdr:col>
      <xdr:colOff>44450</xdr:colOff>
      <xdr:row>60</xdr:row>
      <xdr:rowOff>123081</xdr:rowOff>
    </xdr:to>
    <xdr:sp macro="" textlink="">
      <xdr:nvSpPr>
        <xdr:cNvPr id="328" name="フローチャート: 判断 327"/>
        <xdr:cNvSpPr/>
      </xdr:nvSpPr>
      <xdr:spPr>
        <a:xfrm>
          <a:off x="15240000" y="1030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133258</xdr:rowOff>
    </xdr:from>
    <xdr:ext cx="762000" cy="259045"/>
    <xdr:sp macro="" textlink="">
      <xdr:nvSpPr>
        <xdr:cNvPr id="329" name="テキスト ボックス 328"/>
        <xdr:cNvSpPr txBox="1"/>
      </xdr:nvSpPr>
      <xdr:spPr>
        <a:xfrm>
          <a:off x="14909800" y="10077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113955</xdr:rowOff>
    </xdr:from>
    <xdr:to>
      <xdr:col>68</xdr:col>
      <xdr:colOff>152400</xdr:colOff>
      <xdr:row>64</xdr:row>
      <xdr:rowOff>13861</xdr:rowOff>
    </xdr:to>
    <xdr:cxnSp macro="">
      <xdr:nvCxnSpPr>
        <xdr:cNvPr id="330" name="直線コネクタ 329"/>
        <xdr:cNvCxnSpPr/>
      </xdr:nvCxnSpPr>
      <xdr:spPr>
        <a:xfrm>
          <a:off x="13512800" y="10915305"/>
          <a:ext cx="889000" cy="71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3556</xdr:rowOff>
    </xdr:from>
    <xdr:to>
      <xdr:col>68</xdr:col>
      <xdr:colOff>203200</xdr:colOff>
      <xdr:row>60</xdr:row>
      <xdr:rowOff>105156</xdr:rowOff>
    </xdr:to>
    <xdr:sp macro="" textlink="">
      <xdr:nvSpPr>
        <xdr:cNvPr id="331" name="フローチャート: 判断 330"/>
        <xdr:cNvSpPr/>
      </xdr:nvSpPr>
      <xdr:spPr>
        <a:xfrm>
          <a:off x="14351000" y="1029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115333</xdr:rowOff>
    </xdr:from>
    <xdr:ext cx="762000" cy="259045"/>
    <xdr:sp macro="" textlink="">
      <xdr:nvSpPr>
        <xdr:cNvPr id="332" name="テキスト ボックス 331"/>
        <xdr:cNvSpPr txBox="1"/>
      </xdr:nvSpPr>
      <xdr:spPr>
        <a:xfrm>
          <a:off x="14020800" y="1005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2866</xdr:rowOff>
    </xdr:from>
    <xdr:to>
      <xdr:col>64</xdr:col>
      <xdr:colOff>152400</xdr:colOff>
      <xdr:row>60</xdr:row>
      <xdr:rowOff>104466</xdr:rowOff>
    </xdr:to>
    <xdr:sp macro="" textlink="">
      <xdr:nvSpPr>
        <xdr:cNvPr id="333" name="フローチャート: 判断 332"/>
        <xdr:cNvSpPr/>
      </xdr:nvSpPr>
      <xdr:spPr>
        <a:xfrm>
          <a:off x="13462000" y="10289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114643</xdr:rowOff>
    </xdr:from>
    <xdr:ext cx="762000" cy="259045"/>
    <xdr:sp macro="" textlink="">
      <xdr:nvSpPr>
        <xdr:cNvPr id="334" name="テキスト ボックス 333"/>
        <xdr:cNvSpPr txBox="1"/>
      </xdr:nvSpPr>
      <xdr:spPr>
        <a:xfrm>
          <a:off x="13131800" y="1005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164030</xdr:rowOff>
    </xdr:from>
    <xdr:to>
      <xdr:col>81</xdr:col>
      <xdr:colOff>95250</xdr:colOff>
      <xdr:row>65</xdr:row>
      <xdr:rowOff>94180</xdr:rowOff>
    </xdr:to>
    <xdr:sp macro="" textlink="">
      <xdr:nvSpPr>
        <xdr:cNvPr id="340" name="楕円 339"/>
        <xdr:cNvSpPr/>
      </xdr:nvSpPr>
      <xdr:spPr>
        <a:xfrm>
          <a:off x="16967200" y="1113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136107</xdr:rowOff>
    </xdr:from>
    <xdr:ext cx="762000" cy="259045"/>
    <xdr:sp macro="" textlink="">
      <xdr:nvSpPr>
        <xdr:cNvPr id="341" name="定員管理の状況該当値テキスト"/>
        <xdr:cNvSpPr txBox="1"/>
      </xdr:nvSpPr>
      <xdr:spPr>
        <a:xfrm>
          <a:off x="17106900" y="11108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117838</xdr:rowOff>
    </xdr:from>
    <xdr:to>
      <xdr:col>77</xdr:col>
      <xdr:colOff>95250</xdr:colOff>
      <xdr:row>65</xdr:row>
      <xdr:rowOff>47988</xdr:rowOff>
    </xdr:to>
    <xdr:sp macro="" textlink="">
      <xdr:nvSpPr>
        <xdr:cNvPr id="342" name="楕円 341"/>
        <xdr:cNvSpPr/>
      </xdr:nvSpPr>
      <xdr:spPr>
        <a:xfrm>
          <a:off x="16129000" y="11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32765</xdr:rowOff>
    </xdr:from>
    <xdr:ext cx="736600" cy="259045"/>
    <xdr:sp macro="" textlink="">
      <xdr:nvSpPr>
        <xdr:cNvPr id="343" name="テキスト ボックス 342"/>
        <xdr:cNvSpPr txBox="1"/>
      </xdr:nvSpPr>
      <xdr:spPr>
        <a:xfrm>
          <a:off x="15798800" y="111770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131753</xdr:rowOff>
    </xdr:from>
    <xdr:to>
      <xdr:col>73</xdr:col>
      <xdr:colOff>44450</xdr:colOff>
      <xdr:row>64</xdr:row>
      <xdr:rowOff>61903</xdr:rowOff>
    </xdr:to>
    <xdr:sp macro="" textlink="">
      <xdr:nvSpPr>
        <xdr:cNvPr id="344" name="楕円 343"/>
        <xdr:cNvSpPr/>
      </xdr:nvSpPr>
      <xdr:spPr>
        <a:xfrm>
          <a:off x="15240000" y="1093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46680</xdr:rowOff>
    </xdr:from>
    <xdr:ext cx="762000" cy="259045"/>
    <xdr:sp macro="" textlink="">
      <xdr:nvSpPr>
        <xdr:cNvPr id="345" name="テキスト ボックス 344"/>
        <xdr:cNvSpPr txBox="1"/>
      </xdr:nvSpPr>
      <xdr:spPr>
        <a:xfrm>
          <a:off x="14909800" y="11019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134511</xdr:rowOff>
    </xdr:from>
    <xdr:to>
      <xdr:col>68</xdr:col>
      <xdr:colOff>203200</xdr:colOff>
      <xdr:row>64</xdr:row>
      <xdr:rowOff>64661</xdr:rowOff>
    </xdr:to>
    <xdr:sp macro="" textlink="">
      <xdr:nvSpPr>
        <xdr:cNvPr id="346" name="楕円 345"/>
        <xdr:cNvSpPr/>
      </xdr:nvSpPr>
      <xdr:spPr>
        <a:xfrm>
          <a:off x="14351000" y="10935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49438</xdr:rowOff>
    </xdr:from>
    <xdr:ext cx="762000" cy="259045"/>
    <xdr:sp macro="" textlink="">
      <xdr:nvSpPr>
        <xdr:cNvPr id="347" name="テキスト ボックス 346"/>
        <xdr:cNvSpPr txBox="1"/>
      </xdr:nvSpPr>
      <xdr:spPr>
        <a:xfrm>
          <a:off x="14020800" y="11022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63155</xdr:rowOff>
    </xdr:from>
    <xdr:to>
      <xdr:col>64</xdr:col>
      <xdr:colOff>152400</xdr:colOff>
      <xdr:row>63</xdr:row>
      <xdr:rowOff>164755</xdr:rowOff>
    </xdr:to>
    <xdr:sp macro="" textlink="">
      <xdr:nvSpPr>
        <xdr:cNvPr id="348" name="楕円 347"/>
        <xdr:cNvSpPr/>
      </xdr:nvSpPr>
      <xdr:spPr>
        <a:xfrm>
          <a:off x="13462000" y="1086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149532</xdr:rowOff>
    </xdr:from>
    <xdr:ext cx="762000" cy="259045"/>
    <xdr:sp macro="" textlink="">
      <xdr:nvSpPr>
        <xdr:cNvPr id="349" name="テキスト ボックス 348"/>
        <xdr:cNvSpPr txBox="1"/>
      </xdr:nvSpPr>
      <xdr:spPr>
        <a:xfrm>
          <a:off x="13131800" y="10950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実質公債比率については、対前年比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と悪化している。類似団体と比較すると▲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下回っている。要因としては平成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年度までに終了した大型事業の償還額増えた事があげられる。今後も公債費が増える見込であり、中長期的な事業の見直しや繰上償還を図り、健全な財政運営に努める。</a:t>
          </a:r>
          <a:endParaRPr kumimoji="1" lang="ja-JP" altLang="en-US" sz="12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6" name="直線コネクタ 365"/>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7" name="テキスト ボックス 366"/>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8" name="直線コネクタ 367"/>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9" name="テキスト ボックス 368"/>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0" name="直線コネクタ 369"/>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1" name="テキスト ボックス 370"/>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2" name="直線コネクタ 371"/>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3" name="テキスト ボックス 372"/>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4" name="直線コネクタ 373"/>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40640</xdr:rowOff>
    </xdr:from>
    <xdr:to>
      <xdr:col>81</xdr:col>
      <xdr:colOff>44450</xdr:colOff>
      <xdr:row>45</xdr:row>
      <xdr:rowOff>49954</xdr:rowOff>
    </xdr:to>
    <xdr:cxnSp macro="">
      <xdr:nvCxnSpPr>
        <xdr:cNvPr id="377" name="直線コネクタ 376"/>
        <xdr:cNvCxnSpPr/>
      </xdr:nvCxnSpPr>
      <xdr:spPr>
        <a:xfrm flipV="1">
          <a:off x="17018000" y="6212840"/>
          <a:ext cx="0" cy="1552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22031</xdr:rowOff>
    </xdr:from>
    <xdr:ext cx="762000" cy="259045"/>
    <xdr:sp macro="" textlink="">
      <xdr:nvSpPr>
        <xdr:cNvPr id="378" name="公債費負担の状況最小値テキスト"/>
        <xdr:cNvSpPr txBox="1"/>
      </xdr:nvSpPr>
      <xdr:spPr>
        <a:xfrm>
          <a:off x="17106900" y="773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49954</xdr:rowOff>
    </xdr:from>
    <xdr:to>
      <xdr:col>81</xdr:col>
      <xdr:colOff>133350</xdr:colOff>
      <xdr:row>45</xdr:row>
      <xdr:rowOff>49954</xdr:rowOff>
    </xdr:to>
    <xdr:cxnSp macro="">
      <xdr:nvCxnSpPr>
        <xdr:cNvPr id="379" name="直線コネクタ 378"/>
        <xdr:cNvCxnSpPr/>
      </xdr:nvCxnSpPr>
      <xdr:spPr>
        <a:xfrm>
          <a:off x="16929100" y="776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127017</xdr:rowOff>
    </xdr:from>
    <xdr:ext cx="762000" cy="259045"/>
    <xdr:sp macro="" textlink="">
      <xdr:nvSpPr>
        <xdr:cNvPr id="380" name="公債費負担の状況最大値テキスト"/>
        <xdr:cNvSpPr txBox="1"/>
      </xdr:nvSpPr>
      <xdr:spPr>
        <a:xfrm>
          <a:off x="171069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40640</xdr:rowOff>
    </xdr:from>
    <xdr:to>
      <xdr:col>81</xdr:col>
      <xdr:colOff>133350</xdr:colOff>
      <xdr:row>36</xdr:row>
      <xdr:rowOff>40640</xdr:rowOff>
    </xdr:to>
    <xdr:cxnSp macro="">
      <xdr:nvCxnSpPr>
        <xdr:cNvPr id="381" name="直線コネクタ 380"/>
        <xdr:cNvCxnSpPr/>
      </xdr:nvCxnSpPr>
      <xdr:spPr>
        <a:xfrm>
          <a:off x="16929100" y="621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92287</xdr:rowOff>
    </xdr:from>
    <xdr:to>
      <xdr:col>81</xdr:col>
      <xdr:colOff>44450</xdr:colOff>
      <xdr:row>41</xdr:row>
      <xdr:rowOff>116417</xdr:rowOff>
    </xdr:to>
    <xdr:cxnSp macro="">
      <xdr:nvCxnSpPr>
        <xdr:cNvPr id="382" name="直線コネクタ 381"/>
        <xdr:cNvCxnSpPr/>
      </xdr:nvCxnSpPr>
      <xdr:spPr>
        <a:xfrm>
          <a:off x="16179800" y="7121737"/>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77910</xdr:rowOff>
    </xdr:from>
    <xdr:ext cx="762000" cy="259045"/>
    <xdr:sp macro="" textlink="">
      <xdr:nvSpPr>
        <xdr:cNvPr id="383" name="公債費負担の状況平均値テキスト"/>
        <xdr:cNvSpPr txBox="1"/>
      </xdr:nvSpPr>
      <xdr:spPr>
        <a:xfrm>
          <a:off x="17106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105833</xdr:rowOff>
    </xdr:from>
    <xdr:to>
      <xdr:col>81</xdr:col>
      <xdr:colOff>95250</xdr:colOff>
      <xdr:row>42</xdr:row>
      <xdr:rowOff>35983</xdr:rowOff>
    </xdr:to>
    <xdr:sp macro="" textlink="">
      <xdr:nvSpPr>
        <xdr:cNvPr id="384" name="フローチャート: 判断 383"/>
        <xdr:cNvSpPr/>
      </xdr:nvSpPr>
      <xdr:spPr>
        <a:xfrm>
          <a:off x="16967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167217</xdr:rowOff>
    </xdr:from>
    <xdr:to>
      <xdr:col>77</xdr:col>
      <xdr:colOff>44450</xdr:colOff>
      <xdr:row>41</xdr:row>
      <xdr:rowOff>92287</xdr:rowOff>
    </xdr:to>
    <xdr:cxnSp macro="">
      <xdr:nvCxnSpPr>
        <xdr:cNvPr id="385" name="直線コネクタ 384"/>
        <xdr:cNvCxnSpPr/>
      </xdr:nvCxnSpPr>
      <xdr:spPr>
        <a:xfrm>
          <a:off x="15290800" y="702521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6" name="フローチャート: 判断 385"/>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12717</xdr:rowOff>
    </xdr:from>
    <xdr:ext cx="736600" cy="259045"/>
    <xdr:sp macro="" textlink="">
      <xdr:nvSpPr>
        <xdr:cNvPr id="387" name="テキスト ボックス 386"/>
        <xdr:cNvSpPr txBox="1"/>
      </xdr:nvSpPr>
      <xdr:spPr>
        <a:xfrm>
          <a:off x="15798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151130</xdr:rowOff>
    </xdr:from>
    <xdr:to>
      <xdr:col>72</xdr:col>
      <xdr:colOff>203200</xdr:colOff>
      <xdr:row>40</xdr:row>
      <xdr:rowOff>167217</xdr:rowOff>
    </xdr:to>
    <xdr:cxnSp macro="">
      <xdr:nvCxnSpPr>
        <xdr:cNvPr id="388" name="直線コネクタ 387"/>
        <xdr:cNvCxnSpPr/>
      </xdr:nvCxnSpPr>
      <xdr:spPr>
        <a:xfrm>
          <a:off x="14401800" y="700913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89746</xdr:rowOff>
    </xdr:from>
    <xdr:to>
      <xdr:col>73</xdr:col>
      <xdr:colOff>44450</xdr:colOff>
      <xdr:row>42</xdr:row>
      <xdr:rowOff>19896</xdr:rowOff>
    </xdr:to>
    <xdr:sp macro="" textlink="">
      <xdr:nvSpPr>
        <xdr:cNvPr id="389" name="フローチャート: 判断 388"/>
        <xdr:cNvSpPr/>
      </xdr:nvSpPr>
      <xdr:spPr>
        <a:xfrm>
          <a:off x="15240000" y="711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4673</xdr:rowOff>
    </xdr:from>
    <xdr:ext cx="762000" cy="259045"/>
    <xdr:sp macro="" textlink="">
      <xdr:nvSpPr>
        <xdr:cNvPr id="390" name="テキスト ボックス 389"/>
        <xdr:cNvSpPr txBox="1"/>
      </xdr:nvSpPr>
      <xdr:spPr>
        <a:xfrm>
          <a:off x="14909800" y="7205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151130</xdr:rowOff>
    </xdr:from>
    <xdr:to>
      <xdr:col>68</xdr:col>
      <xdr:colOff>152400</xdr:colOff>
      <xdr:row>41</xdr:row>
      <xdr:rowOff>19896</xdr:rowOff>
    </xdr:to>
    <xdr:cxnSp macro="">
      <xdr:nvCxnSpPr>
        <xdr:cNvPr id="391" name="直線コネクタ 390"/>
        <xdr:cNvCxnSpPr/>
      </xdr:nvCxnSpPr>
      <xdr:spPr>
        <a:xfrm flipV="1">
          <a:off x="13512800" y="700913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73660</xdr:rowOff>
    </xdr:from>
    <xdr:to>
      <xdr:col>68</xdr:col>
      <xdr:colOff>203200</xdr:colOff>
      <xdr:row>42</xdr:row>
      <xdr:rowOff>3810</xdr:rowOff>
    </xdr:to>
    <xdr:sp macro="" textlink="">
      <xdr:nvSpPr>
        <xdr:cNvPr id="392" name="フローチャート: 判断 391"/>
        <xdr:cNvSpPr/>
      </xdr:nvSpPr>
      <xdr:spPr>
        <a:xfrm>
          <a:off x="14351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393" name="テキスト ボックス 392"/>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4" name="フローチャート: 判断 393"/>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160037</xdr:rowOff>
    </xdr:from>
    <xdr:ext cx="762000" cy="259045"/>
    <xdr:sp macro="" textlink="">
      <xdr:nvSpPr>
        <xdr:cNvPr id="395" name="テキスト ボックス 394"/>
        <xdr:cNvSpPr txBox="1"/>
      </xdr:nvSpPr>
      <xdr:spPr>
        <a:xfrm>
          <a:off x="13131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65617</xdr:rowOff>
    </xdr:from>
    <xdr:to>
      <xdr:col>81</xdr:col>
      <xdr:colOff>95250</xdr:colOff>
      <xdr:row>41</xdr:row>
      <xdr:rowOff>167217</xdr:rowOff>
    </xdr:to>
    <xdr:sp macro="" textlink="">
      <xdr:nvSpPr>
        <xdr:cNvPr id="401" name="楕円 400"/>
        <xdr:cNvSpPr/>
      </xdr:nvSpPr>
      <xdr:spPr>
        <a:xfrm>
          <a:off x="169672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82144</xdr:rowOff>
    </xdr:from>
    <xdr:ext cx="762000" cy="259045"/>
    <xdr:sp macro="" textlink="">
      <xdr:nvSpPr>
        <xdr:cNvPr id="402" name="公債費負担の状況該当値テキスト"/>
        <xdr:cNvSpPr txBox="1"/>
      </xdr:nvSpPr>
      <xdr:spPr>
        <a:xfrm>
          <a:off x="171069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41487</xdr:rowOff>
    </xdr:from>
    <xdr:to>
      <xdr:col>77</xdr:col>
      <xdr:colOff>95250</xdr:colOff>
      <xdr:row>41</xdr:row>
      <xdr:rowOff>143087</xdr:rowOff>
    </xdr:to>
    <xdr:sp macro="" textlink="">
      <xdr:nvSpPr>
        <xdr:cNvPr id="403" name="楕円 402"/>
        <xdr:cNvSpPr/>
      </xdr:nvSpPr>
      <xdr:spPr>
        <a:xfrm>
          <a:off x="16129000" y="7070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153264</xdr:rowOff>
    </xdr:from>
    <xdr:ext cx="736600" cy="259045"/>
    <xdr:sp macro="" textlink="">
      <xdr:nvSpPr>
        <xdr:cNvPr id="404" name="テキスト ボックス 403"/>
        <xdr:cNvSpPr txBox="1"/>
      </xdr:nvSpPr>
      <xdr:spPr>
        <a:xfrm>
          <a:off x="15798800" y="68398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116417</xdr:rowOff>
    </xdr:from>
    <xdr:to>
      <xdr:col>73</xdr:col>
      <xdr:colOff>44450</xdr:colOff>
      <xdr:row>41</xdr:row>
      <xdr:rowOff>46567</xdr:rowOff>
    </xdr:to>
    <xdr:sp macro="" textlink="">
      <xdr:nvSpPr>
        <xdr:cNvPr id="405" name="楕円 404"/>
        <xdr:cNvSpPr/>
      </xdr:nvSpPr>
      <xdr:spPr>
        <a:xfrm>
          <a:off x="15240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56744</xdr:rowOff>
    </xdr:from>
    <xdr:ext cx="762000" cy="259045"/>
    <xdr:sp macro="" textlink="">
      <xdr:nvSpPr>
        <xdr:cNvPr id="406" name="テキスト ボックス 405"/>
        <xdr:cNvSpPr txBox="1"/>
      </xdr:nvSpPr>
      <xdr:spPr>
        <a:xfrm>
          <a:off x="14909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100330</xdr:rowOff>
    </xdr:from>
    <xdr:to>
      <xdr:col>68</xdr:col>
      <xdr:colOff>203200</xdr:colOff>
      <xdr:row>41</xdr:row>
      <xdr:rowOff>30480</xdr:rowOff>
    </xdr:to>
    <xdr:sp macro="" textlink="">
      <xdr:nvSpPr>
        <xdr:cNvPr id="407" name="楕円 406"/>
        <xdr:cNvSpPr/>
      </xdr:nvSpPr>
      <xdr:spPr>
        <a:xfrm>
          <a:off x="14351000" y="695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40657</xdr:rowOff>
    </xdr:from>
    <xdr:ext cx="762000" cy="259045"/>
    <xdr:sp macro="" textlink="">
      <xdr:nvSpPr>
        <xdr:cNvPr id="408" name="テキスト ボックス 407"/>
        <xdr:cNvSpPr txBox="1"/>
      </xdr:nvSpPr>
      <xdr:spPr>
        <a:xfrm>
          <a:off x="14020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140546</xdr:rowOff>
    </xdr:from>
    <xdr:to>
      <xdr:col>64</xdr:col>
      <xdr:colOff>152400</xdr:colOff>
      <xdr:row>41</xdr:row>
      <xdr:rowOff>70696</xdr:rowOff>
    </xdr:to>
    <xdr:sp macro="" textlink="">
      <xdr:nvSpPr>
        <xdr:cNvPr id="409" name="楕円 408"/>
        <xdr:cNvSpPr/>
      </xdr:nvSpPr>
      <xdr:spPr>
        <a:xfrm>
          <a:off x="13462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80873</xdr:rowOff>
    </xdr:from>
    <xdr:ext cx="762000" cy="259045"/>
    <xdr:sp macro="" textlink="">
      <xdr:nvSpPr>
        <xdr:cNvPr id="410" name="テキスト ボックス 409"/>
        <xdr:cNvSpPr txBox="1"/>
      </xdr:nvSpPr>
      <xdr:spPr>
        <a:xfrm>
          <a:off x="13131800" y="6767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将来負担比率については、前年比率より</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0%</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となっている。要因としては、財政調整基金や減債基金の積立により充当可能基金がある為、将来負担比率の減少があげられるが、充当可能基金も昨年度よ</a:t>
          </a:r>
          <a:r>
            <a:rPr kumimoji="1" lang="ja-JP" altLang="en-US" sz="1200" baseline="0">
              <a:solidFill>
                <a:schemeClr val="dk1"/>
              </a:solidFill>
              <a:effectLst/>
              <a:latin typeface="ＭＳ ゴシック" panose="020B0609070205080204" pitchFamily="49" charset="-128"/>
              <a:ea typeface="ＭＳ ゴシック" panose="020B0609070205080204" pitchFamily="49" charset="-128"/>
              <a:cs typeface="+mn-cs"/>
            </a:rPr>
            <a:t>り</a:t>
          </a:r>
          <a:r>
            <a:rPr kumimoji="1" lang="en-US" altLang="ja-JP" sz="1200" baseline="0">
              <a:solidFill>
                <a:schemeClr val="dk1"/>
              </a:solidFill>
              <a:effectLst/>
              <a:latin typeface="ＭＳ ゴシック" panose="020B0609070205080204" pitchFamily="49" charset="-128"/>
              <a:ea typeface="ＭＳ ゴシック" panose="020B0609070205080204" pitchFamily="49" charset="-128"/>
              <a:cs typeface="+mn-cs"/>
            </a:rPr>
            <a:t>224,000</a:t>
          </a:r>
          <a:r>
            <a:rPr kumimoji="1" lang="ja-JP" altLang="ja-JP" sz="1200" baseline="0">
              <a:solidFill>
                <a:schemeClr val="dk1"/>
              </a:solidFill>
              <a:effectLst/>
              <a:latin typeface="ＭＳ ゴシック" panose="020B0609070205080204" pitchFamily="49" charset="-128"/>
              <a:ea typeface="ＭＳ ゴシック" panose="020B0609070205080204" pitchFamily="49" charset="-128"/>
              <a:cs typeface="+mn-cs"/>
            </a:rPr>
            <a:t>千円増加している。今後、本村は大型事業を控えており、公債費（償還金）も増える見込みである。よって新規発行地方債の抑制や繰上償還など計画的に実施し健全的な財政運営に努める必要がある。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7" name="直線コネクタ 426"/>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8" name="テキスト ボックス 427"/>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9" name="直線コネクタ 428"/>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0" name="テキスト ボックス 429"/>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1" name="直線コネクタ 430"/>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2" name="テキスト ボックス 431"/>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3" name="直線コネクタ 432"/>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4" name="テキスト ボックス 433"/>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5" name="直線コネクタ 434"/>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6" name="テキスト ボックス 435"/>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7" name="直線コネクタ 436"/>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8" name="テキスト ボックス 437"/>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142512</xdr:rowOff>
    </xdr:to>
    <xdr:cxnSp macro="">
      <xdr:nvCxnSpPr>
        <xdr:cNvPr id="441" name="直線コネクタ 440"/>
        <xdr:cNvCxnSpPr/>
      </xdr:nvCxnSpPr>
      <xdr:spPr>
        <a:xfrm flipV="1">
          <a:off x="17018000" y="2313214"/>
          <a:ext cx="0" cy="16011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114589</xdr:rowOff>
    </xdr:from>
    <xdr:ext cx="762000" cy="259045"/>
    <xdr:sp macro="" textlink="">
      <xdr:nvSpPr>
        <xdr:cNvPr id="442" name="将来負担の状況最小値テキスト"/>
        <xdr:cNvSpPr txBox="1"/>
      </xdr:nvSpPr>
      <xdr:spPr>
        <a:xfrm>
          <a:off x="17106900" y="388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142512</xdr:rowOff>
    </xdr:from>
    <xdr:to>
      <xdr:col>81</xdr:col>
      <xdr:colOff>133350</xdr:colOff>
      <xdr:row>22</xdr:row>
      <xdr:rowOff>142512</xdr:rowOff>
    </xdr:to>
    <xdr:cxnSp macro="">
      <xdr:nvCxnSpPr>
        <xdr:cNvPr id="443" name="直線コネクタ 442"/>
        <xdr:cNvCxnSpPr/>
      </xdr:nvCxnSpPr>
      <xdr:spPr>
        <a:xfrm>
          <a:off x="16929100" y="3914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4"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5" name="直線コネクタ 444"/>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6"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7" name="フローチャート: 判断 446"/>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8" name="フローチャート: 判断 447"/>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9" name="テキスト ボックス 448"/>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50" name="フローチャート: 判断 449"/>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1" name="テキスト ボックス 450"/>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2" name="フローチャート: 判断 451"/>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3" name="テキスト ボックス 452"/>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4" name="フローチャート: 判断 453"/>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5" name="テキスト ボックス 454"/>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1,288
15.43
3,650,357
3,507,617
133,175
1,451,683
2,248,829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人件</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係る経常収支については、昨年度より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と改善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している、要因としては会計年度任用職員の賃金増加によるものである。類似団体平均値を</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と大幅に上回っている。普通会計の状況においても昨年度よりも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38,678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千円と増加しているため、職員数、会計年度任用職員等の見直しなど、今後はより一層の改善が求めらる。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156718</xdr:rowOff>
    </xdr:from>
    <xdr:to>
      <xdr:col>24</xdr:col>
      <xdr:colOff>25400</xdr:colOff>
      <xdr:row>40</xdr:row>
      <xdr:rowOff>117856</xdr:rowOff>
    </xdr:to>
    <xdr:cxnSp macro="">
      <xdr:nvCxnSpPr>
        <xdr:cNvPr id="59" name="直線コネクタ 58"/>
        <xdr:cNvCxnSpPr/>
      </xdr:nvCxnSpPr>
      <xdr:spPr>
        <a:xfrm flipV="1">
          <a:off x="4826000" y="5814568"/>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89933</xdr:rowOff>
    </xdr:from>
    <xdr:ext cx="762000" cy="259045"/>
    <xdr:sp macro="" textlink="">
      <xdr:nvSpPr>
        <xdr:cNvPr id="60" name="人件費最小値テキスト"/>
        <xdr:cNvSpPr txBox="1"/>
      </xdr:nvSpPr>
      <xdr:spPr>
        <a:xfrm>
          <a:off x="4914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117856</xdr:rowOff>
    </xdr:from>
    <xdr:to>
      <xdr:col>24</xdr:col>
      <xdr:colOff>114300</xdr:colOff>
      <xdr:row>40</xdr:row>
      <xdr:rowOff>117856</xdr:rowOff>
    </xdr:to>
    <xdr:cxnSp macro="">
      <xdr:nvCxnSpPr>
        <xdr:cNvPr id="61" name="直線コネクタ 60"/>
        <xdr:cNvCxnSpPr/>
      </xdr:nvCxnSpPr>
      <xdr:spPr>
        <a:xfrm>
          <a:off x="4737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71645</xdr:rowOff>
    </xdr:from>
    <xdr:ext cx="762000" cy="259045"/>
    <xdr:sp macro="" textlink="">
      <xdr:nvSpPr>
        <xdr:cNvPr id="62" name="人件費最大値テキスト"/>
        <xdr:cNvSpPr txBox="1"/>
      </xdr:nvSpPr>
      <xdr:spPr>
        <a:xfrm>
          <a:off x="4914900" y="555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156718</xdr:rowOff>
    </xdr:from>
    <xdr:to>
      <xdr:col>24</xdr:col>
      <xdr:colOff>114300</xdr:colOff>
      <xdr:row>33</xdr:row>
      <xdr:rowOff>156718</xdr:rowOff>
    </xdr:to>
    <xdr:cxnSp macro="">
      <xdr:nvCxnSpPr>
        <xdr:cNvPr id="63" name="直線コネクタ 62"/>
        <xdr:cNvCxnSpPr/>
      </xdr:nvCxnSpPr>
      <xdr:spPr>
        <a:xfrm>
          <a:off x="4737100" y="5814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40</xdr:row>
      <xdr:rowOff>117856</xdr:rowOff>
    </xdr:from>
    <xdr:to>
      <xdr:col>24</xdr:col>
      <xdr:colOff>25400</xdr:colOff>
      <xdr:row>41</xdr:row>
      <xdr:rowOff>10414</xdr:rowOff>
    </xdr:to>
    <xdr:cxnSp macro="">
      <xdr:nvCxnSpPr>
        <xdr:cNvPr id="64" name="直線コネクタ 63"/>
        <xdr:cNvCxnSpPr/>
      </xdr:nvCxnSpPr>
      <xdr:spPr>
        <a:xfrm flipV="1">
          <a:off x="3987800" y="697585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40</xdr:row>
      <xdr:rowOff>62992</xdr:rowOff>
    </xdr:from>
    <xdr:to>
      <xdr:col>19</xdr:col>
      <xdr:colOff>187325</xdr:colOff>
      <xdr:row>41</xdr:row>
      <xdr:rowOff>10414</xdr:rowOff>
    </xdr:to>
    <xdr:cxnSp macro="">
      <xdr:nvCxnSpPr>
        <xdr:cNvPr id="67" name="直線コネクタ 66"/>
        <xdr:cNvCxnSpPr/>
      </xdr:nvCxnSpPr>
      <xdr:spPr>
        <a:xfrm>
          <a:off x="3098800" y="692099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37338</xdr:rowOff>
    </xdr:from>
    <xdr:to>
      <xdr:col>20</xdr:col>
      <xdr:colOff>38100</xdr:colOff>
      <xdr:row>37</xdr:row>
      <xdr:rowOff>138938</xdr:rowOff>
    </xdr:to>
    <xdr:sp macro="" textlink="">
      <xdr:nvSpPr>
        <xdr:cNvPr id="68" name="フローチャート: 判断 67"/>
        <xdr:cNvSpPr/>
      </xdr:nvSpPr>
      <xdr:spPr>
        <a:xfrm>
          <a:off x="3937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149115</xdr:rowOff>
    </xdr:from>
    <xdr:ext cx="736600" cy="259045"/>
    <xdr:sp macro="" textlink="">
      <xdr:nvSpPr>
        <xdr:cNvPr id="69" name="テキスト ボックス 68"/>
        <xdr:cNvSpPr txBox="1"/>
      </xdr:nvSpPr>
      <xdr:spPr>
        <a:xfrm>
          <a:off x="3606800" y="61498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62992</xdr:rowOff>
    </xdr:from>
    <xdr:to>
      <xdr:col>15</xdr:col>
      <xdr:colOff>98425</xdr:colOff>
      <xdr:row>40</xdr:row>
      <xdr:rowOff>90424</xdr:rowOff>
    </xdr:to>
    <xdr:cxnSp macro="">
      <xdr:nvCxnSpPr>
        <xdr:cNvPr id="70" name="直線コネクタ 69"/>
        <xdr:cNvCxnSpPr/>
      </xdr:nvCxnSpPr>
      <xdr:spPr>
        <a:xfrm flipV="1">
          <a:off x="2209800" y="692099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762</xdr:rowOff>
    </xdr:from>
    <xdr:to>
      <xdr:col>15</xdr:col>
      <xdr:colOff>149225</xdr:colOff>
      <xdr:row>37</xdr:row>
      <xdr:rowOff>102362</xdr:rowOff>
    </xdr:to>
    <xdr:sp macro="" textlink="">
      <xdr:nvSpPr>
        <xdr:cNvPr id="71" name="フローチャート: 判断 70"/>
        <xdr:cNvSpPr/>
      </xdr:nvSpPr>
      <xdr:spPr>
        <a:xfrm>
          <a:off x="3048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112539</xdr:rowOff>
    </xdr:from>
    <xdr:ext cx="762000" cy="259045"/>
    <xdr:sp macro="" textlink="">
      <xdr:nvSpPr>
        <xdr:cNvPr id="72" name="テキスト ボックス 71"/>
        <xdr:cNvSpPr txBox="1"/>
      </xdr:nvSpPr>
      <xdr:spPr>
        <a:xfrm>
          <a:off x="2717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40</xdr:row>
      <xdr:rowOff>90424</xdr:rowOff>
    </xdr:from>
    <xdr:to>
      <xdr:col>11</xdr:col>
      <xdr:colOff>9525</xdr:colOff>
      <xdr:row>40</xdr:row>
      <xdr:rowOff>163576</xdr:rowOff>
    </xdr:to>
    <xdr:cxnSp macro="">
      <xdr:nvCxnSpPr>
        <xdr:cNvPr id="73" name="直線コネクタ 72"/>
        <xdr:cNvCxnSpPr/>
      </xdr:nvCxnSpPr>
      <xdr:spPr>
        <a:xfrm flipV="1">
          <a:off x="1320800" y="694842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153924</xdr:rowOff>
    </xdr:from>
    <xdr:to>
      <xdr:col>11</xdr:col>
      <xdr:colOff>60325</xdr:colOff>
      <xdr:row>37</xdr:row>
      <xdr:rowOff>84074</xdr:rowOff>
    </xdr:to>
    <xdr:sp macro="" textlink="">
      <xdr:nvSpPr>
        <xdr:cNvPr id="74" name="フローチャート: 判断 73"/>
        <xdr:cNvSpPr/>
      </xdr:nvSpPr>
      <xdr:spPr>
        <a:xfrm>
          <a:off x="2159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94251</xdr:rowOff>
    </xdr:from>
    <xdr:ext cx="762000" cy="259045"/>
    <xdr:sp macro="" textlink="">
      <xdr:nvSpPr>
        <xdr:cNvPr id="75" name="テキスト ボックス 74"/>
        <xdr:cNvSpPr txBox="1"/>
      </xdr:nvSpPr>
      <xdr:spPr>
        <a:xfrm>
          <a:off x="1828800" y="60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67056</xdr:rowOff>
    </xdr:from>
    <xdr:to>
      <xdr:col>24</xdr:col>
      <xdr:colOff>76200</xdr:colOff>
      <xdr:row>40</xdr:row>
      <xdr:rowOff>168656</xdr:rowOff>
    </xdr:to>
    <xdr:sp macro="" textlink="">
      <xdr:nvSpPr>
        <xdr:cNvPr id="83" name="楕円 82"/>
        <xdr:cNvSpPr/>
      </xdr:nvSpPr>
      <xdr:spPr>
        <a:xfrm>
          <a:off x="4775200" y="69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147083</xdr:rowOff>
    </xdr:from>
    <xdr:ext cx="762000" cy="259045"/>
    <xdr:sp macro="" textlink="">
      <xdr:nvSpPr>
        <xdr:cNvPr id="84" name="人件費該当値テキスト"/>
        <xdr:cNvSpPr txBox="1"/>
      </xdr:nvSpPr>
      <xdr:spPr>
        <a:xfrm>
          <a:off x="4914900" y="683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40</xdr:row>
      <xdr:rowOff>131064</xdr:rowOff>
    </xdr:from>
    <xdr:to>
      <xdr:col>20</xdr:col>
      <xdr:colOff>38100</xdr:colOff>
      <xdr:row>41</xdr:row>
      <xdr:rowOff>61214</xdr:rowOff>
    </xdr:to>
    <xdr:sp macro="" textlink="">
      <xdr:nvSpPr>
        <xdr:cNvPr id="85" name="楕円 84"/>
        <xdr:cNvSpPr/>
      </xdr:nvSpPr>
      <xdr:spPr>
        <a:xfrm>
          <a:off x="3937000" y="6989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41</xdr:row>
      <xdr:rowOff>45991</xdr:rowOff>
    </xdr:from>
    <xdr:ext cx="736600" cy="259045"/>
    <xdr:sp macro="" textlink="">
      <xdr:nvSpPr>
        <xdr:cNvPr id="86" name="テキスト ボックス 85"/>
        <xdr:cNvSpPr txBox="1"/>
      </xdr:nvSpPr>
      <xdr:spPr>
        <a:xfrm>
          <a:off x="3606800" y="70754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12192</xdr:rowOff>
    </xdr:from>
    <xdr:to>
      <xdr:col>15</xdr:col>
      <xdr:colOff>149225</xdr:colOff>
      <xdr:row>40</xdr:row>
      <xdr:rowOff>113792</xdr:rowOff>
    </xdr:to>
    <xdr:sp macro="" textlink="">
      <xdr:nvSpPr>
        <xdr:cNvPr id="87" name="楕円 86"/>
        <xdr:cNvSpPr/>
      </xdr:nvSpPr>
      <xdr:spPr>
        <a:xfrm>
          <a:off x="3048000" y="6870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98569</xdr:rowOff>
    </xdr:from>
    <xdr:ext cx="762000" cy="259045"/>
    <xdr:sp macro="" textlink="">
      <xdr:nvSpPr>
        <xdr:cNvPr id="88" name="テキスト ボックス 87"/>
        <xdr:cNvSpPr txBox="1"/>
      </xdr:nvSpPr>
      <xdr:spPr>
        <a:xfrm>
          <a:off x="2717800" y="695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40</xdr:row>
      <xdr:rowOff>39624</xdr:rowOff>
    </xdr:from>
    <xdr:to>
      <xdr:col>11</xdr:col>
      <xdr:colOff>60325</xdr:colOff>
      <xdr:row>40</xdr:row>
      <xdr:rowOff>141224</xdr:rowOff>
    </xdr:to>
    <xdr:sp macro="" textlink="">
      <xdr:nvSpPr>
        <xdr:cNvPr id="89" name="楕円 88"/>
        <xdr:cNvSpPr/>
      </xdr:nvSpPr>
      <xdr:spPr>
        <a:xfrm>
          <a:off x="2159000" y="689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126001</xdr:rowOff>
    </xdr:from>
    <xdr:ext cx="762000" cy="259045"/>
    <xdr:sp macro="" textlink="">
      <xdr:nvSpPr>
        <xdr:cNvPr id="90" name="テキスト ボックス 89"/>
        <xdr:cNvSpPr txBox="1"/>
      </xdr:nvSpPr>
      <xdr:spPr>
        <a:xfrm>
          <a:off x="1828800" y="69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112776</xdr:rowOff>
    </xdr:from>
    <xdr:to>
      <xdr:col>6</xdr:col>
      <xdr:colOff>171450</xdr:colOff>
      <xdr:row>41</xdr:row>
      <xdr:rowOff>42926</xdr:rowOff>
    </xdr:to>
    <xdr:sp macro="" textlink="">
      <xdr:nvSpPr>
        <xdr:cNvPr id="91" name="楕円 90"/>
        <xdr:cNvSpPr/>
      </xdr:nvSpPr>
      <xdr:spPr>
        <a:xfrm>
          <a:off x="1270000" y="69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41</xdr:row>
      <xdr:rowOff>27703</xdr:rowOff>
    </xdr:from>
    <xdr:ext cx="762000" cy="259045"/>
    <xdr:sp macro="" textlink="">
      <xdr:nvSpPr>
        <xdr:cNvPr id="92" name="テキスト ボックス 91"/>
        <xdr:cNvSpPr txBox="1"/>
      </xdr:nvSpPr>
      <xdr:spPr>
        <a:xfrm>
          <a:off x="939800" y="705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物件費については、前年度と比較して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ほぼ横ばいである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が、類似団体平均値では、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と上回っている。類似団体平均値と近づきつつあるが、公共施設の維持管理に係る光熱費や修繕等が今後も続く見通しであり、全体的なコストの見直しを行い削減につなげる。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122428</xdr:rowOff>
    </xdr:from>
    <xdr:to>
      <xdr:col>82</xdr:col>
      <xdr:colOff>107950</xdr:colOff>
      <xdr:row>20</xdr:row>
      <xdr:rowOff>21844</xdr:rowOff>
    </xdr:to>
    <xdr:cxnSp macro="">
      <xdr:nvCxnSpPr>
        <xdr:cNvPr id="117" name="直線コネクタ 116"/>
        <xdr:cNvCxnSpPr/>
      </xdr:nvCxnSpPr>
      <xdr:spPr>
        <a:xfrm flipV="1">
          <a:off x="16510000" y="252272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165371</xdr:rowOff>
    </xdr:from>
    <xdr:ext cx="762000" cy="259045"/>
    <xdr:sp macro="" textlink="">
      <xdr:nvSpPr>
        <xdr:cNvPr id="118" name="物件費最小値テキスト"/>
        <xdr:cNvSpPr txBox="1"/>
      </xdr:nvSpPr>
      <xdr:spPr>
        <a:xfrm>
          <a:off x="16598900" y="342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21844</xdr:rowOff>
    </xdr:from>
    <xdr:to>
      <xdr:col>82</xdr:col>
      <xdr:colOff>196850</xdr:colOff>
      <xdr:row>20</xdr:row>
      <xdr:rowOff>21844</xdr:rowOff>
    </xdr:to>
    <xdr:cxnSp macro="">
      <xdr:nvCxnSpPr>
        <xdr:cNvPr id="119" name="直線コネクタ 118"/>
        <xdr:cNvCxnSpPr/>
      </xdr:nvCxnSpPr>
      <xdr:spPr>
        <a:xfrm>
          <a:off x="16421100" y="3450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37355</xdr:rowOff>
    </xdr:from>
    <xdr:ext cx="762000" cy="259045"/>
    <xdr:sp macro="" textlink="">
      <xdr:nvSpPr>
        <xdr:cNvPr id="120" name="物件費最大値テキスト"/>
        <xdr:cNvSpPr txBox="1"/>
      </xdr:nvSpPr>
      <xdr:spPr>
        <a:xfrm>
          <a:off x="16598900" y="2266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122428</xdr:rowOff>
    </xdr:from>
    <xdr:to>
      <xdr:col>82</xdr:col>
      <xdr:colOff>196850</xdr:colOff>
      <xdr:row>14</xdr:row>
      <xdr:rowOff>122428</xdr:rowOff>
    </xdr:to>
    <xdr:cxnSp macro="">
      <xdr:nvCxnSpPr>
        <xdr:cNvPr id="121" name="直線コネクタ 120"/>
        <xdr:cNvCxnSpPr/>
      </xdr:nvCxnSpPr>
      <xdr:spPr>
        <a:xfrm>
          <a:off x="16421100" y="2522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92710</xdr:rowOff>
    </xdr:from>
    <xdr:to>
      <xdr:col>82</xdr:col>
      <xdr:colOff>107950</xdr:colOff>
      <xdr:row>17</xdr:row>
      <xdr:rowOff>106426</xdr:rowOff>
    </xdr:to>
    <xdr:cxnSp macro="">
      <xdr:nvCxnSpPr>
        <xdr:cNvPr id="122" name="直線コネクタ 121"/>
        <xdr:cNvCxnSpPr/>
      </xdr:nvCxnSpPr>
      <xdr:spPr>
        <a:xfrm>
          <a:off x="15671800" y="300736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156735</xdr:rowOff>
    </xdr:from>
    <xdr:ext cx="762000" cy="259045"/>
    <xdr:sp macro="" textlink="">
      <xdr:nvSpPr>
        <xdr:cNvPr id="123" name="物件費平均値テキスト"/>
        <xdr:cNvSpPr txBox="1"/>
      </xdr:nvSpPr>
      <xdr:spPr>
        <a:xfrm>
          <a:off x="16598900" y="2728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140208</xdr:rowOff>
    </xdr:from>
    <xdr:to>
      <xdr:col>82</xdr:col>
      <xdr:colOff>158750</xdr:colOff>
      <xdr:row>17</xdr:row>
      <xdr:rowOff>70358</xdr:rowOff>
    </xdr:to>
    <xdr:sp macro="" textlink="">
      <xdr:nvSpPr>
        <xdr:cNvPr id="124" name="フローチャート: 判断 123"/>
        <xdr:cNvSpPr/>
      </xdr:nvSpPr>
      <xdr:spPr>
        <a:xfrm>
          <a:off x="16459200" y="288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92710</xdr:rowOff>
    </xdr:from>
    <xdr:to>
      <xdr:col>78</xdr:col>
      <xdr:colOff>69850</xdr:colOff>
      <xdr:row>18</xdr:row>
      <xdr:rowOff>85852</xdr:rowOff>
    </xdr:to>
    <xdr:cxnSp macro="">
      <xdr:nvCxnSpPr>
        <xdr:cNvPr id="125" name="直線コネクタ 124"/>
        <xdr:cNvCxnSpPr/>
      </xdr:nvCxnSpPr>
      <xdr:spPr>
        <a:xfrm flipV="1">
          <a:off x="14782800" y="3007360"/>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26" name="フローチャート: 判断 125"/>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27" name="テキスト ボックス 126"/>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85852</xdr:rowOff>
    </xdr:from>
    <xdr:to>
      <xdr:col>73</xdr:col>
      <xdr:colOff>180975</xdr:colOff>
      <xdr:row>19</xdr:row>
      <xdr:rowOff>10414</xdr:rowOff>
    </xdr:to>
    <xdr:cxnSp macro="">
      <xdr:nvCxnSpPr>
        <xdr:cNvPr id="128" name="直線コネクタ 127"/>
        <xdr:cNvCxnSpPr/>
      </xdr:nvCxnSpPr>
      <xdr:spPr>
        <a:xfrm flipV="1">
          <a:off x="13893800" y="3171952"/>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55626</xdr:rowOff>
    </xdr:from>
    <xdr:to>
      <xdr:col>74</xdr:col>
      <xdr:colOff>31750</xdr:colOff>
      <xdr:row>17</xdr:row>
      <xdr:rowOff>157226</xdr:rowOff>
    </xdr:to>
    <xdr:sp macro="" textlink="">
      <xdr:nvSpPr>
        <xdr:cNvPr id="129" name="フローチャート: 判断 128"/>
        <xdr:cNvSpPr/>
      </xdr:nvSpPr>
      <xdr:spPr>
        <a:xfrm>
          <a:off x="14732000" y="297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167403</xdr:rowOff>
    </xdr:from>
    <xdr:ext cx="762000" cy="259045"/>
    <xdr:sp macro="" textlink="">
      <xdr:nvSpPr>
        <xdr:cNvPr id="130" name="テキスト ボックス 129"/>
        <xdr:cNvSpPr txBox="1"/>
      </xdr:nvSpPr>
      <xdr:spPr>
        <a:xfrm>
          <a:off x="14401800" y="2739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53848</xdr:rowOff>
    </xdr:from>
    <xdr:to>
      <xdr:col>69</xdr:col>
      <xdr:colOff>92075</xdr:colOff>
      <xdr:row>19</xdr:row>
      <xdr:rowOff>10414</xdr:rowOff>
    </xdr:to>
    <xdr:cxnSp macro="">
      <xdr:nvCxnSpPr>
        <xdr:cNvPr id="131" name="直線コネクタ 130"/>
        <xdr:cNvCxnSpPr/>
      </xdr:nvCxnSpPr>
      <xdr:spPr>
        <a:xfrm>
          <a:off x="13004800" y="3139948"/>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46482</xdr:rowOff>
    </xdr:from>
    <xdr:to>
      <xdr:col>69</xdr:col>
      <xdr:colOff>142875</xdr:colOff>
      <xdr:row>17</xdr:row>
      <xdr:rowOff>148082</xdr:rowOff>
    </xdr:to>
    <xdr:sp macro="" textlink="">
      <xdr:nvSpPr>
        <xdr:cNvPr id="132" name="フローチャート: 判断 131"/>
        <xdr:cNvSpPr/>
      </xdr:nvSpPr>
      <xdr:spPr>
        <a:xfrm>
          <a:off x="13843000" y="296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158259</xdr:rowOff>
    </xdr:from>
    <xdr:ext cx="762000" cy="259045"/>
    <xdr:sp macro="" textlink="">
      <xdr:nvSpPr>
        <xdr:cNvPr id="133" name="テキスト ボックス 132"/>
        <xdr:cNvSpPr txBox="1"/>
      </xdr:nvSpPr>
      <xdr:spPr>
        <a:xfrm>
          <a:off x="13512800" y="2730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34" name="フローチャート: 判断 133"/>
        <xdr:cNvSpPr/>
      </xdr:nvSpPr>
      <xdr:spPr>
        <a:xfrm>
          <a:off x="12954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130827</xdr:rowOff>
    </xdr:from>
    <xdr:ext cx="762000" cy="259045"/>
    <xdr:sp macro="" textlink="">
      <xdr:nvSpPr>
        <xdr:cNvPr id="135" name="テキスト ボックス 134"/>
        <xdr:cNvSpPr txBox="1"/>
      </xdr:nvSpPr>
      <xdr:spPr>
        <a:xfrm>
          <a:off x="12623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1" name="楕円 140"/>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2" name="物件費該当値テキスト"/>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41910</xdr:rowOff>
    </xdr:from>
    <xdr:to>
      <xdr:col>78</xdr:col>
      <xdr:colOff>120650</xdr:colOff>
      <xdr:row>17</xdr:row>
      <xdr:rowOff>143510</xdr:rowOff>
    </xdr:to>
    <xdr:sp macro="" textlink="">
      <xdr:nvSpPr>
        <xdr:cNvPr id="143" name="楕円 142"/>
        <xdr:cNvSpPr/>
      </xdr:nvSpPr>
      <xdr:spPr>
        <a:xfrm>
          <a:off x="15621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44" name="テキスト ボックス 143"/>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35052</xdr:rowOff>
    </xdr:from>
    <xdr:to>
      <xdr:col>74</xdr:col>
      <xdr:colOff>31750</xdr:colOff>
      <xdr:row>18</xdr:row>
      <xdr:rowOff>136652</xdr:rowOff>
    </xdr:to>
    <xdr:sp macro="" textlink="">
      <xdr:nvSpPr>
        <xdr:cNvPr id="145" name="楕円 144"/>
        <xdr:cNvSpPr/>
      </xdr:nvSpPr>
      <xdr:spPr>
        <a:xfrm>
          <a:off x="14732000" y="3121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121429</xdr:rowOff>
    </xdr:from>
    <xdr:ext cx="762000" cy="259045"/>
    <xdr:sp macro="" textlink="">
      <xdr:nvSpPr>
        <xdr:cNvPr id="146" name="テキスト ボックス 145"/>
        <xdr:cNvSpPr txBox="1"/>
      </xdr:nvSpPr>
      <xdr:spPr>
        <a:xfrm>
          <a:off x="14401800" y="3207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131064</xdr:rowOff>
    </xdr:from>
    <xdr:to>
      <xdr:col>69</xdr:col>
      <xdr:colOff>142875</xdr:colOff>
      <xdr:row>19</xdr:row>
      <xdr:rowOff>61214</xdr:rowOff>
    </xdr:to>
    <xdr:sp macro="" textlink="">
      <xdr:nvSpPr>
        <xdr:cNvPr id="147" name="楕円 146"/>
        <xdr:cNvSpPr/>
      </xdr:nvSpPr>
      <xdr:spPr>
        <a:xfrm>
          <a:off x="13843000" y="3217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45991</xdr:rowOff>
    </xdr:from>
    <xdr:ext cx="762000" cy="259045"/>
    <xdr:sp macro="" textlink="">
      <xdr:nvSpPr>
        <xdr:cNvPr id="148" name="テキスト ボックス 147"/>
        <xdr:cNvSpPr txBox="1"/>
      </xdr:nvSpPr>
      <xdr:spPr>
        <a:xfrm>
          <a:off x="13512800" y="330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3048</xdr:rowOff>
    </xdr:from>
    <xdr:to>
      <xdr:col>65</xdr:col>
      <xdr:colOff>53975</xdr:colOff>
      <xdr:row>18</xdr:row>
      <xdr:rowOff>104648</xdr:rowOff>
    </xdr:to>
    <xdr:sp macro="" textlink="">
      <xdr:nvSpPr>
        <xdr:cNvPr id="149" name="楕円 148"/>
        <xdr:cNvSpPr/>
      </xdr:nvSpPr>
      <xdr:spPr>
        <a:xfrm>
          <a:off x="12954000" y="3089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89425</xdr:rowOff>
    </xdr:from>
    <xdr:ext cx="762000" cy="259045"/>
    <xdr:sp macro="" textlink="">
      <xdr:nvSpPr>
        <xdr:cNvPr id="150" name="テキスト ボックス 149"/>
        <xdr:cNvSpPr txBox="1"/>
      </xdr:nvSpPr>
      <xdr:spPr>
        <a:xfrm>
          <a:off x="12623800" y="3175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扶助費に関しては、昨年度同様にほぼ横ばいに推移している。本村は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歳以上の人口が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を超えており、今後は増えていくと思われる為。県、各連合会等との連携を図り高齢者の支援を行う事が求められる。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110672</xdr:rowOff>
    </xdr:from>
    <xdr:to>
      <xdr:col>24</xdr:col>
      <xdr:colOff>25400</xdr:colOff>
      <xdr:row>61</xdr:row>
      <xdr:rowOff>37193</xdr:rowOff>
    </xdr:to>
    <xdr:cxnSp macro="">
      <xdr:nvCxnSpPr>
        <xdr:cNvPr id="179" name="直線コネクタ 178"/>
        <xdr:cNvCxnSpPr/>
      </xdr:nvCxnSpPr>
      <xdr:spPr>
        <a:xfrm flipV="1">
          <a:off x="4826000" y="9026072"/>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9270</xdr:rowOff>
    </xdr:from>
    <xdr:ext cx="762000" cy="259045"/>
    <xdr:sp macro="" textlink="">
      <xdr:nvSpPr>
        <xdr:cNvPr id="180" name="扶助費最小値テキスト"/>
        <xdr:cNvSpPr txBox="1"/>
      </xdr:nvSpPr>
      <xdr:spPr>
        <a:xfrm>
          <a:off x="4914900" y="10467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37193</xdr:rowOff>
    </xdr:from>
    <xdr:to>
      <xdr:col>24</xdr:col>
      <xdr:colOff>114300</xdr:colOff>
      <xdr:row>61</xdr:row>
      <xdr:rowOff>37193</xdr:rowOff>
    </xdr:to>
    <xdr:cxnSp macro="">
      <xdr:nvCxnSpPr>
        <xdr:cNvPr id="181" name="直線コネクタ 180"/>
        <xdr:cNvCxnSpPr/>
      </xdr:nvCxnSpPr>
      <xdr:spPr>
        <a:xfrm>
          <a:off x="4737100" y="1049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25599</xdr:rowOff>
    </xdr:from>
    <xdr:ext cx="762000" cy="259045"/>
    <xdr:sp macro="" textlink="">
      <xdr:nvSpPr>
        <xdr:cNvPr id="182" name="扶助費最大値テキスト"/>
        <xdr:cNvSpPr txBox="1"/>
      </xdr:nvSpPr>
      <xdr:spPr>
        <a:xfrm>
          <a:off x="4914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110672</xdr:rowOff>
    </xdr:from>
    <xdr:to>
      <xdr:col>24</xdr:col>
      <xdr:colOff>114300</xdr:colOff>
      <xdr:row>52</xdr:row>
      <xdr:rowOff>110672</xdr:rowOff>
    </xdr:to>
    <xdr:cxnSp macro="">
      <xdr:nvCxnSpPr>
        <xdr:cNvPr id="183" name="直線コネクタ 182"/>
        <xdr:cNvCxnSpPr/>
      </xdr:nvCxnSpPr>
      <xdr:spPr>
        <a:xfrm>
          <a:off x="4737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94343</xdr:rowOff>
    </xdr:from>
    <xdr:to>
      <xdr:col>24</xdr:col>
      <xdr:colOff>25400</xdr:colOff>
      <xdr:row>54</xdr:row>
      <xdr:rowOff>110672</xdr:rowOff>
    </xdr:to>
    <xdr:cxnSp macro="">
      <xdr:nvCxnSpPr>
        <xdr:cNvPr id="184" name="直線コネクタ 183"/>
        <xdr:cNvCxnSpPr/>
      </xdr:nvCxnSpPr>
      <xdr:spPr>
        <a:xfrm flipV="1">
          <a:off x="3987800" y="9352643"/>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113592</xdr:rowOff>
    </xdr:from>
    <xdr:ext cx="762000" cy="259045"/>
    <xdr:sp macro="" textlink="">
      <xdr:nvSpPr>
        <xdr:cNvPr id="185" name="扶助費平均値テキスト"/>
        <xdr:cNvSpPr txBox="1"/>
      </xdr:nvSpPr>
      <xdr:spPr>
        <a:xfrm>
          <a:off x="4914900" y="9371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141515</xdr:rowOff>
    </xdr:from>
    <xdr:to>
      <xdr:col>24</xdr:col>
      <xdr:colOff>76200</xdr:colOff>
      <xdr:row>55</xdr:row>
      <xdr:rowOff>71665</xdr:rowOff>
    </xdr:to>
    <xdr:sp macro="" textlink="">
      <xdr:nvSpPr>
        <xdr:cNvPr id="186" name="フローチャート: 判断 185"/>
        <xdr:cNvSpPr/>
      </xdr:nvSpPr>
      <xdr:spPr>
        <a:xfrm>
          <a:off x="47752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110672</xdr:rowOff>
    </xdr:to>
    <xdr:cxnSp macro="">
      <xdr:nvCxnSpPr>
        <xdr:cNvPr id="187" name="直線コネクタ 186"/>
        <xdr:cNvCxnSpPr/>
      </xdr:nvCxnSpPr>
      <xdr:spPr>
        <a:xfrm>
          <a:off x="3098800" y="93526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105427</xdr:rowOff>
    </xdr:from>
    <xdr:ext cx="736600" cy="259045"/>
    <xdr:sp macro="" textlink="">
      <xdr:nvSpPr>
        <xdr:cNvPr id="189" name="テキスト ボックス 188"/>
        <xdr:cNvSpPr txBox="1"/>
      </xdr:nvSpPr>
      <xdr:spPr>
        <a:xfrm>
          <a:off x="3606800" y="9535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94343</xdr:rowOff>
    </xdr:from>
    <xdr:to>
      <xdr:col>15</xdr:col>
      <xdr:colOff>98425</xdr:colOff>
      <xdr:row>54</xdr:row>
      <xdr:rowOff>94343</xdr:rowOff>
    </xdr:to>
    <xdr:cxnSp macro="">
      <xdr:nvCxnSpPr>
        <xdr:cNvPr id="190" name="直線コネクタ 189"/>
        <xdr:cNvCxnSpPr/>
      </xdr:nvCxnSpPr>
      <xdr:spPr>
        <a:xfrm>
          <a:off x="2209800" y="93526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35378</xdr:rowOff>
    </xdr:from>
    <xdr:to>
      <xdr:col>15</xdr:col>
      <xdr:colOff>149225</xdr:colOff>
      <xdr:row>55</xdr:row>
      <xdr:rowOff>136978</xdr:rowOff>
    </xdr:to>
    <xdr:sp macro="" textlink="">
      <xdr:nvSpPr>
        <xdr:cNvPr id="191" name="フローチャート: 判断 190"/>
        <xdr:cNvSpPr/>
      </xdr:nvSpPr>
      <xdr:spPr>
        <a:xfrm>
          <a:off x="3048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121755</xdr:rowOff>
    </xdr:from>
    <xdr:ext cx="762000" cy="259045"/>
    <xdr:sp macro="" textlink="">
      <xdr:nvSpPr>
        <xdr:cNvPr id="192" name="テキスト ボックス 191"/>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94343</xdr:rowOff>
    </xdr:from>
    <xdr:to>
      <xdr:col>11</xdr:col>
      <xdr:colOff>9525</xdr:colOff>
      <xdr:row>54</xdr:row>
      <xdr:rowOff>127000</xdr:rowOff>
    </xdr:to>
    <xdr:cxnSp macro="">
      <xdr:nvCxnSpPr>
        <xdr:cNvPr id="193" name="直線コネクタ 192"/>
        <xdr:cNvCxnSpPr/>
      </xdr:nvCxnSpPr>
      <xdr:spPr>
        <a:xfrm flipV="1">
          <a:off x="1320800" y="93526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4" name="フローチャート: 判断 193"/>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105427</xdr:rowOff>
    </xdr:from>
    <xdr:ext cx="762000" cy="259045"/>
    <xdr:sp macro="" textlink="">
      <xdr:nvSpPr>
        <xdr:cNvPr id="195" name="テキスト ボックス 194"/>
        <xdr:cNvSpPr txBox="1"/>
      </xdr:nvSpPr>
      <xdr:spPr>
        <a:xfrm>
          <a:off x="1828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196" name="フローチャート: 判断 195"/>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105427</xdr:rowOff>
    </xdr:from>
    <xdr:ext cx="762000" cy="259045"/>
    <xdr:sp macro="" textlink="">
      <xdr:nvSpPr>
        <xdr:cNvPr id="197" name="テキスト ボックス 196"/>
        <xdr:cNvSpPr txBox="1"/>
      </xdr:nvSpPr>
      <xdr:spPr>
        <a:xfrm>
          <a:off x="939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43543</xdr:rowOff>
    </xdr:from>
    <xdr:to>
      <xdr:col>24</xdr:col>
      <xdr:colOff>76200</xdr:colOff>
      <xdr:row>54</xdr:row>
      <xdr:rowOff>145143</xdr:rowOff>
    </xdr:to>
    <xdr:sp macro="" textlink="">
      <xdr:nvSpPr>
        <xdr:cNvPr id="203" name="楕円 202"/>
        <xdr:cNvSpPr/>
      </xdr:nvSpPr>
      <xdr:spPr>
        <a:xfrm>
          <a:off x="47752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60070</xdr:rowOff>
    </xdr:from>
    <xdr:ext cx="762000" cy="259045"/>
    <xdr:sp macro="" textlink="">
      <xdr:nvSpPr>
        <xdr:cNvPr id="204" name="扶助費該当値テキスト"/>
        <xdr:cNvSpPr txBox="1"/>
      </xdr:nvSpPr>
      <xdr:spPr>
        <a:xfrm>
          <a:off x="49149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59872</xdr:rowOff>
    </xdr:from>
    <xdr:to>
      <xdr:col>20</xdr:col>
      <xdr:colOff>38100</xdr:colOff>
      <xdr:row>54</xdr:row>
      <xdr:rowOff>161472</xdr:rowOff>
    </xdr:to>
    <xdr:sp macro="" textlink="">
      <xdr:nvSpPr>
        <xdr:cNvPr id="205" name="楕円 204"/>
        <xdr:cNvSpPr/>
      </xdr:nvSpPr>
      <xdr:spPr>
        <a:xfrm>
          <a:off x="3937000" y="931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199</xdr:rowOff>
    </xdr:from>
    <xdr:ext cx="736600" cy="259045"/>
    <xdr:sp macro="" textlink="">
      <xdr:nvSpPr>
        <xdr:cNvPr id="206" name="テキスト ボックス 205"/>
        <xdr:cNvSpPr txBox="1"/>
      </xdr:nvSpPr>
      <xdr:spPr>
        <a:xfrm>
          <a:off x="3606800" y="9087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07" name="楕円 20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08" name="テキスト ボックス 20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43543</xdr:rowOff>
    </xdr:from>
    <xdr:to>
      <xdr:col>11</xdr:col>
      <xdr:colOff>60325</xdr:colOff>
      <xdr:row>54</xdr:row>
      <xdr:rowOff>145143</xdr:rowOff>
    </xdr:to>
    <xdr:sp macro="" textlink="">
      <xdr:nvSpPr>
        <xdr:cNvPr id="209" name="楕円 208"/>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210" name="テキスト ボックス 209"/>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211" name="楕円 210"/>
        <xdr:cNvSpPr/>
      </xdr:nvSpPr>
      <xdr:spPr>
        <a:xfrm>
          <a:off x="1270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16527</xdr:rowOff>
    </xdr:from>
    <xdr:ext cx="762000" cy="259045"/>
    <xdr:sp macro="" textlink="">
      <xdr:nvSpPr>
        <xdr:cNvPr id="212" name="テキスト ボックス 211"/>
        <xdr:cNvSpPr txBox="1"/>
      </xdr:nvSpPr>
      <xdr:spPr>
        <a:xfrm>
          <a:off x="939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その他については、類似団体平均値下回っているものの、船舶運航特別会計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簡易水道特別会計、農業集落排水特別会計への一般会計からの操出金</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を抑え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ている為。前年比より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改善されて</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いる。また、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簡易水道管路整備事業が始まっており、継続的に行われている集落排水整備事業などの工事費増が今後も見込まれる。対策としては自主財源の確保の為、各特別会計の料金、コストの見直しを行い、健全な財政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74422</xdr:rowOff>
    </xdr:from>
    <xdr:to>
      <xdr:col>82</xdr:col>
      <xdr:colOff>107950</xdr:colOff>
      <xdr:row>59</xdr:row>
      <xdr:rowOff>83566</xdr:rowOff>
    </xdr:to>
    <xdr:cxnSp macro="">
      <xdr:nvCxnSpPr>
        <xdr:cNvPr id="237" name="直線コネクタ 236"/>
        <xdr:cNvCxnSpPr/>
      </xdr:nvCxnSpPr>
      <xdr:spPr>
        <a:xfrm flipV="1">
          <a:off x="16510000" y="9161272"/>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160799</xdr:rowOff>
    </xdr:from>
    <xdr:ext cx="762000" cy="259045"/>
    <xdr:sp macro="" textlink="">
      <xdr:nvSpPr>
        <xdr:cNvPr id="240" name="その他最大値テキスト"/>
        <xdr:cNvSpPr txBox="1"/>
      </xdr:nvSpPr>
      <xdr:spPr>
        <a:xfrm>
          <a:off x="16598900" y="890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74422</xdr:rowOff>
    </xdr:from>
    <xdr:to>
      <xdr:col>82</xdr:col>
      <xdr:colOff>196850</xdr:colOff>
      <xdr:row>53</xdr:row>
      <xdr:rowOff>74422</xdr:rowOff>
    </xdr:to>
    <xdr:cxnSp macro="">
      <xdr:nvCxnSpPr>
        <xdr:cNvPr id="241" name="直線コネクタ 240"/>
        <xdr:cNvCxnSpPr/>
      </xdr:nvCxnSpPr>
      <xdr:spPr>
        <a:xfrm>
          <a:off x="16421100" y="9161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46990</xdr:rowOff>
    </xdr:from>
    <xdr:to>
      <xdr:col>82</xdr:col>
      <xdr:colOff>107950</xdr:colOff>
      <xdr:row>55</xdr:row>
      <xdr:rowOff>120142</xdr:rowOff>
    </xdr:to>
    <xdr:cxnSp macro="">
      <xdr:nvCxnSpPr>
        <xdr:cNvPr id="242" name="直線コネクタ 241"/>
        <xdr:cNvCxnSpPr/>
      </xdr:nvCxnSpPr>
      <xdr:spPr>
        <a:xfrm flipV="1">
          <a:off x="15671800" y="9476740"/>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119143</xdr:rowOff>
    </xdr:from>
    <xdr:ext cx="762000" cy="259045"/>
    <xdr:sp macro="" textlink="">
      <xdr:nvSpPr>
        <xdr:cNvPr id="243" name="その他平均値テキスト"/>
        <xdr:cNvSpPr txBox="1"/>
      </xdr:nvSpPr>
      <xdr:spPr>
        <a:xfrm>
          <a:off x="16598900" y="9548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147066</xdr:rowOff>
    </xdr:from>
    <xdr:to>
      <xdr:col>82</xdr:col>
      <xdr:colOff>158750</xdr:colOff>
      <xdr:row>56</xdr:row>
      <xdr:rowOff>77216</xdr:rowOff>
    </xdr:to>
    <xdr:sp macro="" textlink="">
      <xdr:nvSpPr>
        <xdr:cNvPr id="244" name="フローチャート: 判断 243"/>
        <xdr:cNvSpPr/>
      </xdr:nvSpPr>
      <xdr:spPr>
        <a:xfrm>
          <a:off x="16459200" y="9576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106426</xdr:rowOff>
    </xdr:from>
    <xdr:to>
      <xdr:col>78</xdr:col>
      <xdr:colOff>69850</xdr:colOff>
      <xdr:row>55</xdr:row>
      <xdr:rowOff>120142</xdr:rowOff>
    </xdr:to>
    <xdr:cxnSp macro="">
      <xdr:nvCxnSpPr>
        <xdr:cNvPr id="245" name="直線コネクタ 244"/>
        <xdr:cNvCxnSpPr/>
      </xdr:nvCxnSpPr>
      <xdr:spPr>
        <a:xfrm>
          <a:off x="14782800" y="95361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21336</xdr:rowOff>
    </xdr:from>
    <xdr:to>
      <xdr:col>78</xdr:col>
      <xdr:colOff>120650</xdr:colOff>
      <xdr:row>56</xdr:row>
      <xdr:rowOff>122936</xdr:rowOff>
    </xdr:to>
    <xdr:sp macro="" textlink="">
      <xdr:nvSpPr>
        <xdr:cNvPr id="246" name="フローチャート: 判断 245"/>
        <xdr:cNvSpPr/>
      </xdr:nvSpPr>
      <xdr:spPr>
        <a:xfrm>
          <a:off x="15621000" y="9622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107713</xdr:rowOff>
    </xdr:from>
    <xdr:ext cx="736600" cy="259045"/>
    <xdr:sp macro="" textlink="">
      <xdr:nvSpPr>
        <xdr:cNvPr id="247" name="テキスト ボックス 246"/>
        <xdr:cNvSpPr txBox="1"/>
      </xdr:nvSpPr>
      <xdr:spPr>
        <a:xfrm>
          <a:off x="15290800" y="9708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78994</xdr:rowOff>
    </xdr:from>
    <xdr:to>
      <xdr:col>73</xdr:col>
      <xdr:colOff>180975</xdr:colOff>
      <xdr:row>55</xdr:row>
      <xdr:rowOff>106426</xdr:rowOff>
    </xdr:to>
    <xdr:cxnSp macro="">
      <xdr:nvCxnSpPr>
        <xdr:cNvPr id="248" name="直線コネクタ 247"/>
        <xdr:cNvCxnSpPr/>
      </xdr:nvCxnSpPr>
      <xdr:spPr>
        <a:xfrm>
          <a:off x="13893800" y="95087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16764</xdr:rowOff>
    </xdr:from>
    <xdr:to>
      <xdr:col>74</xdr:col>
      <xdr:colOff>31750</xdr:colOff>
      <xdr:row>56</xdr:row>
      <xdr:rowOff>118364</xdr:rowOff>
    </xdr:to>
    <xdr:sp macro="" textlink="">
      <xdr:nvSpPr>
        <xdr:cNvPr id="249" name="フローチャート: 判断 248"/>
        <xdr:cNvSpPr/>
      </xdr:nvSpPr>
      <xdr:spPr>
        <a:xfrm>
          <a:off x="14732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103141</xdr:rowOff>
    </xdr:from>
    <xdr:ext cx="762000" cy="259045"/>
    <xdr:sp macro="" textlink="">
      <xdr:nvSpPr>
        <xdr:cNvPr id="250" name="テキスト ボックス 249"/>
        <xdr:cNvSpPr txBox="1"/>
      </xdr:nvSpPr>
      <xdr:spPr>
        <a:xfrm>
          <a:off x="14401800" y="9704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33274</xdr:rowOff>
    </xdr:from>
    <xdr:to>
      <xdr:col>69</xdr:col>
      <xdr:colOff>92075</xdr:colOff>
      <xdr:row>55</xdr:row>
      <xdr:rowOff>78994</xdr:rowOff>
    </xdr:to>
    <xdr:cxnSp macro="">
      <xdr:nvCxnSpPr>
        <xdr:cNvPr id="251" name="直線コネクタ 250"/>
        <xdr:cNvCxnSpPr/>
      </xdr:nvCxnSpPr>
      <xdr:spPr>
        <a:xfrm>
          <a:off x="13004800" y="946302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35052</xdr:rowOff>
    </xdr:from>
    <xdr:to>
      <xdr:col>69</xdr:col>
      <xdr:colOff>142875</xdr:colOff>
      <xdr:row>56</xdr:row>
      <xdr:rowOff>136652</xdr:rowOff>
    </xdr:to>
    <xdr:sp macro="" textlink="">
      <xdr:nvSpPr>
        <xdr:cNvPr id="252" name="フローチャート: 判断 251"/>
        <xdr:cNvSpPr/>
      </xdr:nvSpPr>
      <xdr:spPr>
        <a:xfrm>
          <a:off x="13843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121429</xdr:rowOff>
    </xdr:from>
    <xdr:ext cx="762000" cy="259045"/>
    <xdr:sp macro="" textlink="">
      <xdr:nvSpPr>
        <xdr:cNvPr id="253" name="テキスト ボックス 252"/>
        <xdr:cNvSpPr txBox="1"/>
      </xdr:nvSpPr>
      <xdr:spPr>
        <a:xfrm>
          <a:off x="13512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25908</xdr:rowOff>
    </xdr:from>
    <xdr:to>
      <xdr:col>65</xdr:col>
      <xdr:colOff>53975</xdr:colOff>
      <xdr:row>56</xdr:row>
      <xdr:rowOff>127508</xdr:rowOff>
    </xdr:to>
    <xdr:sp macro="" textlink="">
      <xdr:nvSpPr>
        <xdr:cNvPr id="254" name="フローチャート: 判断 253"/>
        <xdr:cNvSpPr/>
      </xdr:nvSpPr>
      <xdr:spPr>
        <a:xfrm>
          <a:off x="129540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112285</xdr:rowOff>
    </xdr:from>
    <xdr:ext cx="762000" cy="259045"/>
    <xdr:sp macro="" textlink="">
      <xdr:nvSpPr>
        <xdr:cNvPr id="255" name="テキスト ボックス 254"/>
        <xdr:cNvSpPr txBox="1"/>
      </xdr:nvSpPr>
      <xdr:spPr>
        <a:xfrm>
          <a:off x="12623800" y="971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167640</xdr:rowOff>
    </xdr:from>
    <xdr:to>
      <xdr:col>82</xdr:col>
      <xdr:colOff>158750</xdr:colOff>
      <xdr:row>55</xdr:row>
      <xdr:rowOff>97790</xdr:rowOff>
    </xdr:to>
    <xdr:sp macro="" textlink="">
      <xdr:nvSpPr>
        <xdr:cNvPr id="261" name="楕円 260"/>
        <xdr:cNvSpPr/>
      </xdr:nvSpPr>
      <xdr:spPr>
        <a:xfrm>
          <a:off x="164592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12717</xdr:rowOff>
    </xdr:from>
    <xdr:ext cx="762000" cy="259045"/>
    <xdr:sp macro="" textlink="">
      <xdr:nvSpPr>
        <xdr:cNvPr id="262" name="その他該当値テキスト"/>
        <xdr:cNvSpPr txBox="1"/>
      </xdr:nvSpPr>
      <xdr:spPr>
        <a:xfrm>
          <a:off x="16598900" y="927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69342</xdr:rowOff>
    </xdr:from>
    <xdr:to>
      <xdr:col>78</xdr:col>
      <xdr:colOff>120650</xdr:colOff>
      <xdr:row>55</xdr:row>
      <xdr:rowOff>170942</xdr:rowOff>
    </xdr:to>
    <xdr:sp macro="" textlink="">
      <xdr:nvSpPr>
        <xdr:cNvPr id="263" name="楕円 262"/>
        <xdr:cNvSpPr/>
      </xdr:nvSpPr>
      <xdr:spPr>
        <a:xfrm>
          <a:off x="15621000" y="9499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9669</xdr:rowOff>
    </xdr:from>
    <xdr:ext cx="736600" cy="259045"/>
    <xdr:sp macro="" textlink="">
      <xdr:nvSpPr>
        <xdr:cNvPr id="264" name="テキスト ボックス 263"/>
        <xdr:cNvSpPr txBox="1"/>
      </xdr:nvSpPr>
      <xdr:spPr>
        <a:xfrm>
          <a:off x="15290800" y="9267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55626</xdr:rowOff>
    </xdr:from>
    <xdr:to>
      <xdr:col>74</xdr:col>
      <xdr:colOff>31750</xdr:colOff>
      <xdr:row>55</xdr:row>
      <xdr:rowOff>157226</xdr:rowOff>
    </xdr:to>
    <xdr:sp macro="" textlink="">
      <xdr:nvSpPr>
        <xdr:cNvPr id="265" name="楕円 264"/>
        <xdr:cNvSpPr/>
      </xdr:nvSpPr>
      <xdr:spPr>
        <a:xfrm>
          <a:off x="14732000" y="9485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167403</xdr:rowOff>
    </xdr:from>
    <xdr:ext cx="762000" cy="259045"/>
    <xdr:sp macro="" textlink="">
      <xdr:nvSpPr>
        <xdr:cNvPr id="266" name="テキスト ボックス 265"/>
        <xdr:cNvSpPr txBox="1"/>
      </xdr:nvSpPr>
      <xdr:spPr>
        <a:xfrm>
          <a:off x="14401800" y="9254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28194</xdr:rowOff>
    </xdr:from>
    <xdr:to>
      <xdr:col>69</xdr:col>
      <xdr:colOff>142875</xdr:colOff>
      <xdr:row>55</xdr:row>
      <xdr:rowOff>129794</xdr:rowOff>
    </xdr:to>
    <xdr:sp macro="" textlink="">
      <xdr:nvSpPr>
        <xdr:cNvPr id="267" name="楕円 266"/>
        <xdr:cNvSpPr/>
      </xdr:nvSpPr>
      <xdr:spPr>
        <a:xfrm>
          <a:off x="13843000" y="9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139971</xdr:rowOff>
    </xdr:from>
    <xdr:ext cx="762000" cy="259045"/>
    <xdr:sp macro="" textlink="">
      <xdr:nvSpPr>
        <xdr:cNvPr id="268" name="テキスト ボックス 267"/>
        <xdr:cNvSpPr txBox="1"/>
      </xdr:nvSpPr>
      <xdr:spPr>
        <a:xfrm>
          <a:off x="13512800" y="9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153924</xdr:rowOff>
    </xdr:from>
    <xdr:to>
      <xdr:col>65</xdr:col>
      <xdr:colOff>53975</xdr:colOff>
      <xdr:row>55</xdr:row>
      <xdr:rowOff>84074</xdr:rowOff>
    </xdr:to>
    <xdr:sp macro="" textlink="">
      <xdr:nvSpPr>
        <xdr:cNvPr id="269" name="楕円 268"/>
        <xdr:cNvSpPr/>
      </xdr:nvSpPr>
      <xdr:spPr>
        <a:xfrm>
          <a:off x="12954000" y="941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94251</xdr:rowOff>
    </xdr:from>
    <xdr:ext cx="762000" cy="259045"/>
    <xdr:sp macro="" textlink="">
      <xdr:nvSpPr>
        <xdr:cNvPr id="270" name="テキスト ボックス 269"/>
        <xdr:cNvSpPr txBox="1"/>
      </xdr:nvSpPr>
      <xdr:spPr>
        <a:xfrm>
          <a:off x="12623800" y="9181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補助費等については、前年比より▲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％改善が見られた。類似団体平均値とも▲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％となっている。本村の財政状況と照らし合わせながら、今後も継続的に補助費の必要性を検証して平準化を図る。</a:t>
          </a:r>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40</xdr:row>
      <xdr:rowOff>131572</xdr:rowOff>
    </xdr:to>
    <xdr:cxnSp macro="">
      <xdr:nvCxnSpPr>
        <xdr:cNvPr id="295" name="直線コネクタ 294"/>
        <xdr:cNvCxnSpPr/>
      </xdr:nvCxnSpPr>
      <xdr:spPr>
        <a:xfrm flipV="1">
          <a:off x="16510000" y="5851144"/>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103649</xdr:rowOff>
    </xdr:from>
    <xdr:ext cx="762000" cy="259045"/>
    <xdr:sp macro="" textlink="">
      <xdr:nvSpPr>
        <xdr:cNvPr id="296" name="補助費等最小値テキスト"/>
        <xdr:cNvSpPr txBox="1"/>
      </xdr:nvSpPr>
      <xdr:spPr>
        <a:xfrm>
          <a:off x="16598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131572</xdr:rowOff>
    </xdr:from>
    <xdr:to>
      <xdr:col>82</xdr:col>
      <xdr:colOff>196850</xdr:colOff>
      <xdr:row>40</xdr:row>
      <xdr:rowOff>131572</xdr:rowOff>
    </xdr:to>
    <xdr:cxnSp macro="">
      <xdr:nvCxnSpPr>
        <xdr:cNvPr id="297" name="直線コネクタ 296"/>
        <xdr:cNvCxnSpPr/>
      </xdr:nvCxnSpPr>
      <xdr:spPr>
        <a:xfrm>
          <a:off x="16421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298"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299" name="直線コネクタ 298"/>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34</xdr:row>
      <xdr:rowOff>76708</xdr:rowOff>
    </xdr:from>
    <xdr:to>
      <xdr:col>82</xdr:col>
      <xdr:colOff>107950</xdr:colOff>
      <xdr:row>34</xdr:row>
      <xdr:rowOff>94996</xdr:rowOff>
    </xdr:to>
    <xdr:cxnSp macro="">
      <xdr:nvCxnSpPr>
        <xdr:cNvPr id="300" name="直線コネクタ 299"/>
        <xdr:cNvCxnSpPr/>
      </xdr:nvCxnSpPr>
      <xdr:spPr>
        <a:xfrm flipV="1">
          <a:off x="15671800" y="590600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34561</xdr:rowOff>
    </xdr:from>
    <xdr:ext cx="762000" cy="259045"/>
    <xdr:sp macro="" textlink="">
      <xdr:nvSpPr>
        <xdr:cNvPr id="301" name="補助費等平均値テキスト"/>
        <xdr:cNvSpPr txBox="1"/>
      </xdr:nvSpPr>
      <xdr:spPr>
        <a:xfrm>
          <a:off x="16598900" y="6206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62484</xdr:rowOff>
    </xdr:from>
    <xdr:to>
      <xdr:col>82</xdr:col>
      <xdr:colOff>158750</xdr:colOff>
      <xdr:row>36</xdr:row>
      <xdr:rowOff>164084</xdr:rowOff>
    </xdr:to>
    <xdr:sp macro="" textlink="">
      <xdr:nvSpPr>
        <xdr:cNvPr id="302" name="フローチャート: 判断 301"/>
        <xdr:cNvSpPr/>
      </xdr:nvSpPr>
      <xdr:spPr>
        <a:xfrm>
          <a:off x="164592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34</xdr:row>
      <xdr:rowOff>94996</xdr:rowOff>
    </xdr:from>
    <xdr:to>
      <xdr:col>78</xdr:col>
      <xdr:colOff>69850</xdr:colOff>
      <xdr:row>34</xdr:row>
      <xdr:rowOff>117856</xdr:rowOff>
    </xdr:to>
    <xdr:cxnSp macro="">
      <xdr:nvCxnSpPr>
        <xdr:cNvPr id="303" name="直線コネクタ 302"/>
        <xdr:cNvCxnSpPr/>
      </xdr:nvCxnSpPr>
      <xdr:spPr>
        <a:xfrm flipV="1">
          <a:off x="14782800" y="59242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4" name="フローチャート: 判断 303"/>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05" name="テキスト ボックス 304"/>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117856</xdr:rowOff>
    </xdr:from>
    <xdr:to>
      <xdr:col>73</xdr:col>
      <xdr:colOff>180975</xdr:colOff>
      <xdr:row>37</xdr:row>
      <xdr:rowOff>14986</xdr:rowOff>
    </xdr:to>
    <xdr:cxnSp macro="">
      <xdr:nvCxnSpPr>
        <xdr:cNvPr id="306" name="直線コネクタ 305"/>
        <xdr:cNvCxnSpPr/>
      </xdr:nvCxnSpPr>
      <xdr:spPr>
        <a:xfrm flipV="1">
          <a:off x="13893800" y="5947156"/>
          <a:ext cx="889000" cy="4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89916</xdr:rowOff>
    </xdr:from>
    <xdr:to>
      <xdr:col>74</xdr:col>
      <xdr:colOff>31750</xdr:colOff>
      <xdr:row>37</xdr:row>
      <xdr:rowOff>20066</xdr:rowOff>
    </xdr:to>
    <xdr:sp macro="" textlink="">
      <xdr:nvSpPr>
        <xdr:cNvPr id="307" name="フローチャート: 判断 306"/>
        <xdr:cNvSpPr/>
      </xdr:nvSpPr>
      <xdr:spPr>
        <a:xfrm>
          <a:off x="14732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4843</xdr:rowOff>
    </xdr:from>
    <xdr:ext cx="762000" cy="259045"/>
    <xdr:sp macro="" textlink="">
      <xdr:nvSpPr>
        <xdr:cNvPr id="308" name="テキスト ボックス 307"/>
        <xdr:cNvSpPr txBox="1"/>
      </xdr:nvSpPr>
      <xdr:spPr>
        <a:xfrm>
          <a:off x="14401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149860</xdr:rowOff>
    </xdr:from>
    <xdr:to>
      <xdr:col>69</xdr:col>
      <xdr:colOff>92075</xdr:colOff>
      <xdr:row>37</xdr:row>
      <xdr:rowOff>14986</xdr:rowOff>
    </xdr:to>
    <xdr:cxnSp macro="">
      <xdr:nvCxnSpPr>
        <xdr:cNvPr id="309" name="直線コネクタ 308"/>
        <xdr:cNvCxnSpPr/>
      </xdr:nvCxnSpPr>
      <xdr:spPr>
        <a:xfrm>
          <a:off x="13004800" y="5979160"/>
          <a:ext cx="889000" cy="379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85344</xdr:rowOff>
    </xdr:from>
    <xdr:to>
      <xdr:col>69</xdr:col>
      <xdr:colOff>142875</xdr:colOff>
      <xdr:row>37</xdr:row>
      <xdr:rowOff>15494</xdr:rowOff>
    </xdr:to>
    <xdr:sp macro="" textlink="">
      <xdr:nvSpPr>
        <xdr:cNvPr id="310" name="フローチャート: 判断 309"/>
        <xdr:cNvSpPr/>
      </xdr:nvSpPr>
      <xdr:spPr>
        <a:xfrm>
          <a:off x="13843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25671</xdr:rowOff>
    </xdr:from>
    <xdr:ext cx="762000" cy="259045"/>
    <xdr:sp macro="" textlink="">
      <xdr:nvSpPr>
        <xdr:cNvPr id="311" name="テキスト ボックス 310"/>
        <xdr:cNvSpPr txBox="1"/>
      </xdr:nvSpPr>
      <xdr:spPr>
        <a:xfrm>
          <a:off x="13512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12" name="フローチャート: 判断 311"/>
        <xdr:cNvSpPr/>
      </xdr:nvSpPr>
      <xdr:spPr>
        <a:xfrm>
          <a:off x="12954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158005</xdr:rowOff>
    </xdr:from>
    <xdr:ext cx="762000" cy="259045"/>
    <xdr:sp macro="" textlink="">
      <xdr:nvSpPr>
        <xdr:cNvPr id="313" name="テキスト ボックス 312"/>
        <xdr:cNvSpPr txBox="1"/>
      </xdr:nvSpPr>
      <xdr:spPr>
        <a:xfrm>
          <a:off x="12623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34</xdr:row>
      <xdr:rowOff>25908</xdr:rowOff>
    </xdr:from>
    <xdr:to>
      <xdr:col>82</xdr:col>
      <xdr:colOff>158750</xdr:colOff>
      <xdr:row>34</xdr:row>
      <xdr:rowOff>127508</xdr:rowOff>
    </xdr:to>
    <xdr:sp macro="" textlink="">
      <xdr:nvSpPr>
        <xdr:cNvPr id="319" name="楕円 318"/>
        <xdr:cNvSpPr/>
      </xdr:nvSpPr>
      <xdr:spPr>
        <a:xfrm>
          <a:off x="164592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33</xdr:row>
      <xdr:rowOff>105935</xdr:rowOff>
    </xdr:from>
    <xdr:ext cx="762000" cy="259045"/>
    <xdr:sp macro="" textlink="">
      <xdr:nvSpPr>
        <xdr:cNvPr id="320" name="補助費等該当値テキスト"/>
        <xdr:cNvSpPr txBox="1"/>
      </xdr:nvSpPr>
      <xdr:spPr>
        <a:xfrm>
          <a:off x="16598900" y="5763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34</xdr:row>
      <xdr:rowOff>44196</xdr:rowOff>
    </xdr:from>
    <xdr:to>
      <xdr:col>78</xdr:col>
      <xdr:colOff>120650</xdr:colOff>
      <xdr:row>34</xdr:row>
      <xdr:rowOff>145796</xdr:rowOff>
    </xdr:to>
    <xdr:sp macro="" textlink="">
      <xdr:nvSpPr>
        <xdr:cNvPr id="321" name="楕円 320"/>
        <xdr:cNvSpPr/>
      </xdr:nvSpPr>
      <xdr:spPr>
        <a:xfrm>
          <a:off x="15621000" y="5873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155973</xdr:rowOff>
    </xdr:from>
    <xdr:ext cx="736600" cy="259045"/>
    <xdr:sp macro="" textlink="">
      <xdr:nvSpPr>
        <xdr:cNvPr id="322" name="テキスト ボックス 321"/>
        <xdr:cNvSpPr txBox="1"/>
      </xdr:nvSpPr>
      <xdr:spPr>
        <a:xfrm>
          <a:off x="15290800" y="56423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34</xdr:row>
      <xdr:rowOff>67056</xdr:rowOff>
    </xdr:from>
    <xdr:to>
      <xdr:col>74</xdr:col>
      <xdr:colOff>31750</xdr:colOff>
      <xdr:row>34</xdr:row>
      <xdr:rowOff>168656</xdr:rowOff>
    </xdr:to>
    <xdr:sp macro="" textlink="">
      <xdr:nvSpPr>
        <xdr:cNvPr id="323" name="楕円 322"/>
        <xdr:cNvSpPr/>
      </xdr:nvSpPr>
      <xdr:spPr>
        <a:xfrm>
          <a:off x="14732000" y="5896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7383</xdr:rowOff>
    </xdr:from>
    <xdr:ext cx="762000" cy="259045"/>
    <xdr:sp macro="" textlink="">
      <xdr:nvSpPr>
        <xdr:cNvPr id="324" name="テキスト ボックス 323"/>
        <xdr:cNvSpPr txBox="1"/>
      </xdr:nvSpPr>
      <xdr:spPr>
        <a:xfrm>
          <a:off x="14401800" y="5665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135636</xdr:rowOff>
    </xdr:from>
    <xdr:to>
      <xdr:col>69</xdr:col>
      <xdr:colOff>142875</xdr:colOff>
      <xdr:row>37</xdr:row>
      <xdr:rowOff>65786</xdr:rowOff>
    </xdr:to>
    <xdr:sp macro="" textlink="">
      <xdr:nvSpPr>
        <xdr:cNvPr id="325" name="楕円 324"/>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50563</xdr:rowOff>
    </xdr:from>
    <xdr:ext cx="762000" cy="259045"/>
    <xdr:sp macro="" textlink="">
      <xdr:nvSpPr>
        <xdr:cNvPr id="326" name="テキスト ボックス 325"/>
        <xdr:cNvSpPr txBox="1"/>
      </xdr:nvSpPr>
      <xdr:spPr>
        <a:xfrm>
          <a:off x="13512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99060</xdr:rowOff>
    </xdr:from>
    <xdr:to>
      <xdr:col>65</xdr:col>
      <xdr:colOff>53975</xdr:colOff>
      <xdr:row>35</xdr:row>
      <xdr:rowOff>29210</xdr:rowOff>
    </xdr:to>
    <xdr:sp macro="" textlink="">
      <xdr:nvSpPr>
        <xdr:cNvPr id="327" name="楕円 326"/>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39387</xdr:rowOff>
    </xdr:from>
    <xdr:ext cx="762000" cy="259045"/>
    <xdr:sp macro="" textlink="">
      <xdr:nvSpPr>
        <xdr:cNvPr id="328" name="テキスト ボックス 327"/>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公債費については、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年度までに終了した大型事業（中学校校舎新規建設、船舶新規造船、体験交流施設等）に伴う地方債の償還が平成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年度より始まったが、過去に行った事業の地方債の償還が完了したこと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、過去</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件の繰上償還</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により、前年比で</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改善した。令和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大型事業（小学校校舎建設、伊是名村新庁舎建設ともに実施設計）が始まり、令和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建築工事が本格的に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始まっており、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公共事業の計画見直しや平準化を行い、健全な財政運営に努める。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119380</xdr:rowOff>
    </xdr:from>
    <xdr:to>
      <xdr:col>24</xdr:col>
      <xdr:colOff>25400</xdr:colOff>
      <xdr:row>80</xdr:row>
      <xdr:rowOff>58420</xdr:rowOff>
    </xdr:to>
    <xdr:cxnSp macro="">
      <xdr:nvCxnSpPr>
        <xdr:cNvPr id="355" name="直線コネクタ 354"/>
        <xdr:cNvCxnSpPr/>
      </xdr:nvCxnSpPr>
      <xdr:spPr>
        <a:xfrm flipV="1">
          <a:off x="4826000" y="12635230"/>
          <a:ext cx="0" cy="1139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56"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57" name="直線コネクタ 356"/>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34307</xdr:rowOff>
    </xdr:from>
    <xdr:ext cx="762000" cy="259045"/>
    <xdr:sp macro="" textlink="">
      <xdr:nvSpPr>
        <xdr:cNvPr id="358" name="公債費最大値テキスト"/>
        <xdr:cNvSpPr txBox="1"/>
      </xdr:nvSpPr>
      <xdr:spPr>
        <a:xfrm>
          <a:off x="4914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119380</xdr:rowOff>
    </xdr:from>
    <xdr:to>
      <xdr:col>24</xdr:col>
      <xdr:colOff>114300</xdr:colOff>
      <xdr:row>73</xdr:row>
      <xdr:rowOff>119380</xdr:rowOff>
    </xdr:to>
    <xdr:cxnSp macro="">
      <xdr:nvCxnSpPr>
        <xdr:cNvPr id="359" name="直線コネクタ 358"/>
        <xdr:cNvCxnSpPr/>
      </xdr:nvCxnSpPr>
      <xdr:spPr>
        <a:xfrm>
          <a:off x="4737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39370</xdr:rowOff>
    </xdr:from>
    <xdr:to>
      <xdr:col>24</xdr:col>
      <xdr:colOff>25400</xdr:colOff>
      <xdr:row>77</xdr:row>
      <xdr:rowOff>123189</xdr:rowOff>
    </xdr:to>
    <xdr:cxnSp macro="">
      <xdr:nvCxnSpPr>
        <xdr:cNvPr id="360" name="直線コネクタ 359"/>
        <xdr:cNvCxnSpPr/>
      </xdr:nvCxnSpPr>
      <xdr:spPr>
        <a:xfrm flipV="1">
          <a:off x="3987800" y="132410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96538</xdr:rowOff>
    </xdr:from>
    <xdr:ext cx="762000" cy="259045"/>
    <xdr:sp macro="" textlink="">
      <xdr:nvSpPr>
        <xdr:cNvPr id="361" name="公債費平均値テキスト"/>
        <xdr:cNvSpPr txBox="1"/>
      </xdr:nvSpPr>
      <xdr:spPr>
        <a:xfrm>
          <a:off x="4914900" y="129552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80011</xdr:rowOff>
    </xdr:from>
    <xdr:to>
      <xdr:col>24</xdr:col>
      <xdr:colOff>76200</xdr:colOff>
      <xdr:row>77</xdr:row>
      <xdr:rowOff>10161</xdr:rowOff>
    </xdr:to>
    <xdr:sp macro="" textlink="">
      <xdr:nvSpPr>
        <xdr:cNvPr id="362" name="フローチャート: 判断 361"/>
        <xdr:cNvSpPr/>
      </xdr:nvSpPr>
      <xdr:spPr>
        <a:xfrm>
          <a:off x="4775200" y="131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123189</xdr:rowOff>
    </xdr:from>
    <xdr:to>
      <xdr:col>19</xdr:col>
      <xdr:colOff>187325</xdr:colOff>
      <xdr:row>78</xdr:row>
      <xdr:rowOff>8889</xdr:rowOff>
    </xdr:to>
    <xdr:cxnSp macro="">
      <xdr:nvCxnSpPr>
        <xdr:cNvPr id="363" name="直線コネクタ 362"/>
        <xdr:cNvCxnSpPr/>
      </xdr:nvCxnSpPr>
      <xdr:spPr>
        <a:xfrm flipV="1">
          <a:off x="3098800" y="1332483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110489</xdr:rowOff>
    </xdr:from>
    <xdr:to>
      <xdr:col>20</xdr:col>
      <xdr:colOff>38100</xdr:colOff>
      <xdr:row>77</xdr:row>
      <xdr:rowOff>40639</xdr:rowOff>
    </xdr:to>
    <xdr:sp macro="" textlink="">
      <xdr:nvSpPr>
        <xdr:cNvPr id="364" name="フローチャート: 判断 363"/>
        <xdr:cNvSpPr/>
      </xdr:nvSpPr>
      <xdr:spPr>
        <a:xfrm>
          <a:off x="3937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50817</xdr:rowOff>
    </xdr:from>
    <xdr:ext cx="736600" cy="259045"/>
    <xdr:sp macro="" textlink="">
      <xdr:nvSpPr>
        <xdr:cNvPr id="365" name="テキスト ボックス 364"/>
        <xdr:cNvSpPr txBox="1"/>
      </xdr:nvSpPr>
      <xdr:spPr>
        <a:xfrm>
          <a:off x="3606800" y="12909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81280</xdr:rowOff>
    </xdr:from>
    <xdr:to>
      <xdr:col>15</xdr:col>
      <xdr:colOff>98425</xdr:colOff>
      <xdr:row>78</xdr:row>
      <xdr:rowOff>8889</xdr:rowOff>
    </xdr:to>
    <xdr:cxnSp macro="">
      <xdr:nvCxnSpPr>
        <xdr:cNvPr id="366" name="直線コネクタ 365"/>
        <xdr:cNvCxnSpPr/>
      </xdr:nvCxnSpPr>
      <xdr:spPr>
        <a:xfrm>
          <a:off x="2209800" y="13282930"/>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118111</xdr:rowOff>
    </xdr:from>
    <xdr:to>
      <xdr:col>15</xdr:col>
      <xdr:colOff>149225</xdr:colOff>
      <xdr:row>77</xdr:row>
      <xdr:rowOff>48261</xdr:rowOff>
    </xdr:to>
    <xdr:sp macro="" textlink="">
      <xdr:nvSpPr>
        <xdr:cNvPr id="367" name="フローチャート: 判断 366"/>
        <xdr:cNvSpPr/>
      </xdr:nvSpPr>
      <xdr:spPr>
        <a:xfrm>
          <a:off x="3048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58437</xdr:rowOff>
    </xdr:from>
    <xdr:ext cx="762000" cy="259045"/>
    <xdr:sp macro="" textlink="">
      <xdr:nvSpPr>
        <xdr:cNvPr id="368" name="テキスト ボックス 367"/>
        <xdr:cNvSpPr txBox="1"/>
      </xdr:nvSpPr>
      <xdr:spPr>
        <a:xfrm>
          <a:off x="2717800" y="1291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157480</xdr:rowOff>
    </xdr:from>
    <xdr:to>
      <xdr:col>11</xdr:col>
      <xdr:colOff>9525</xdr:colOff>
      <xdr:row>77</xdr:row>
      <xdr:rowOff>81280</xdr:rowOff>
    </xdr:to>
    <xdr:cxnSp macro="">
      <xdr:nvCxnSpPr>
        <xdr:cNvPr id="369" name="直線コネクタ 368"/>
        <xdr:cNvCxnSpPr/>
      </xdr:nvCxnSpPr>
      <xdr:spPr>
        <a:xfrm>
          <a:off x="1320800" y="1318768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110489</xdr:rowOff>
    </xdr:from>
    <xdr:to>
      <xdr:col>11</xdr:col>
      <xdr:colOff>60325</xdr:colOff>
      <xdr:row>77</xdr:row>
      <xdr:rowOff>40639</xdr:rowOff>
    </xdr:to>
    <xdr:sp macro="" textlink="">
      <xdr:nvSpPr>
        <xdr:cNvPr id="370" name="フローチャート: 判断 369"/>
        <xdr:cNvSpPr/>
      </xdr:nvSpPr>
      <xdr:spPr>
        <a:xfrm>
          <a:off x="2159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50817</xdr:rowOff>
    </xdr:from>
    <xdr:ext cx="762000" cy="259045"/>
    <xdr:sp macro="" textlink="">
      <xdr:nvSpPr>
        <xdr:cNvPr id="371" name="テキスト ボックス 370"/>
        <xdr:cNvSpPr txBox="1"/>
      </xdr:nvSpPr>
      <xdr:spPr>
        <a:xfrm>
          <a:off x="1828800" y="1290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114300</xdr:rowOff>
    </xdr:from>
    <xdr:to>
      <xdr:col>6</xdr:col>
      <xdr:colOff>171450</xdr:colOff>
      <xdr:row>77</xdr:row>
      <xdr:rowOff>44450</xdr:rowOff>
    </xdr:to>
    <xdr:sp macro="" textlink="">
      <xdr:nvSpPr>
        <xdr:cNvPr id="372" name="フローチャート: 判断 371"/>
        <xdr:cNvSpPr/>
      </xdr:nvSpPr>
      <xdr:spPr>
        <a:xfrm>
          <a:off x="1270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29227</xdr:rowOff>
    </xdr:from>
    <xdr:ext cx="762000" cy="259045"/>
    <xdr:sp macro="" textlink="">
      <xdr:nvSpPr>
        <xdr:cNvPr id="373" name="テキスト ボックス 372"/>
        <xdr:cNvSpPr txBox="1"/>
      </xdr:nvSpPr>
      <xdr:spPr>
        <a:xfrm>
          <a:off x="9398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160020</xdr:rowOff>
    </xdr:from>
    <xdr:to>
      <xdr:col>24</xdr:col>
      <xdr:colOff>76200</xdr:colOff>
      <xdr:row>77</xdr:row>
      <xdr:rowOff>90170</xdr:rowOff>
    </xdr:to>
    <xdr:sp macro="" textlink="">
      <xdr:nvSpPr>
        <xdr:cNvPr id="379" name="楕円 378"/>
        <xdr:cNvSpPr/>
      </xdr:nvSpPr>
      <xdr:spPr>
        <a:xfrm>
          <a:off x="4775200" y="1319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132097</xdr:rowOff>
    </xdr:from>
    <xdr:ext cx="762000" cy="259045"/>
    <xdr:sp macro="" textlink="">
      <xdr:nvSpPr>
        <xdr:cNvPr id="380" name="公債費該当値テキスト"/>
        <xdr:cNvSpPr txBox="1"/>
      </xdr:nvSpPr>
      <xdr:spPr>
        <a:xfrm>
          <a:off x="49149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1" name="楕円 380"/>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2" name="テキスト ボックス 381"/>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129539</xdr:rowOff>
    </xdr:from>
    <xdr:to>
      <xdr:col>15</xdr:col>
      <xdr:colOff>149225</xdr:colOff>
      <xdr:row>78</xdr:row>
      <xdr:rowOff>59689</xdr:rowOff>
    </xdr:to>
    <xdr:sp macro="" textlink="">
      <xdr:nvSpPr>
        <xdr:cNvPr id="383" name="楕円 382"/>
        <xdr:cNvSpPr/>
      </xdr:nvSpPr>
      <xdr:spPr>
        <a:xfrm>
          <a:off x="3048000" y="13331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44466</xdr:rowOff>
    </xdr:from>
    <xdr:ext cx="762000" cy="259045"/>
    <xdr:sp macro="" textlink="">
      <xdr:nvSpPr>
        <xdr:cNvPr id="384" name="テキスト ボックス 383"/>
        <xdr:cNvSpPr txBox="1"/>
      </xdr:nvSpPr>
      <xdr:spPr>
        <a:xfrm>
          <a:off x="2717800" y="134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30480</xdr:rowOff>
    </xdr:from>
    <xdr:to>
      <xdr:col>11</xdr:col>
      <xdr:colOff>60325</xdr:colOff>
      <xdr:row>77</xdr:row>
      <xdr:rowOff>132080</xdr:rowOff>
    </xdr:to>
    <xdr:sp macro="" textlink="">
      <xdr:nvSpPr>
        <xdr:cNvPr id="385" name="楕円 384"/>
        <xdr:cNvSpPr/>
      </xdr:nvSpPr>
      <xdr:spPr>
        <a:xfrm>
          <a:off x="2159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116857</xdr:rowOff>
    </xdr:from>
    <xdr:ext cx="762000" cy="259045"/>
    <xdr:sp macro="" textlink="">
      <xdr:nvSpPr>
        <xdr:cNvPr id="386" name="テキスト ボックス 385"/>
        <xdr:cNvSpPr txBox="1"/>
      </xdr:nvSpPr>
      <xdr:spPr>
        <a:xfrm>
          <a:off x="1828800" y="1331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106680</xdr:rowOff>
    </xdr:from>
    <xdr:to>
      <xdr:col>6</xdr:col>
      <xdr:colOff>171450</xdr:colOff>
      <xdr:row>77</xdr:row>
      <xdr:rowOff>36830</xdr:rowOff>
    </xdr:to>
    <xdr:sp macro="" textlink="">
      <xdr:nvSpPr>
        <xdr:cNvPr id="387" name="楕円 386"/>
        <xdr:cNvSpPr/>
      </xdr:nvSpPr>
      <xdr:spPr>
        <a:xfrm>
          <a:off x="1270000" y="1313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47007</xdr:rowOff>
    </xdr:from>
    <xdr:ext cx="762000" cy="259045"/>
    <xdr:sp macro="" textlink="">
      <xdr:nvSpPr>
        <xdr:cNvPr id="388" name="テキスト ボックス 387"/>
        <xdr:cNvSpPr txBox="1"/>
      </xdr:nvSpPr>
      <xdr:spPr>
        <a:xfrm>
          <a:off x="939800" y="1290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公債費以外について、前年度と比較して▲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と改善見られた。しかし、類似団体平均値と比べて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と上回っている。要因としては人件費、物件費が高いことが揚げられる。人件費ついては、今後、新規職員の計画的な採用、会計年度任用職員の配属適正に取り組む必要がある。物件費については昨年度より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32,448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千円増となっている。今後は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事業の見直しを行い、健全な財政運営に努める。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149860</xdr:rowOff>
    </xdr:from>
    <xdr:to>
      <xdr:col>82</xdr:col>
      <xdr:colOff>107950</xdr:colOff>
      <xdr:row>82</xdr:row>
      <xdr:rowOff>1270</xdr:rowOff>
    </xdr:to>
    <xdr:cxnSp macro="">
      <xdr:nvCxnSpPr>
        <xdr:cNvPr id="416" name="直線コネクタ 415"/>
        <xdr:cNvCxnSpPr/>
      </xdr:nvCxnSpPr>
      <xdr:spPr>
        <a:xfrm flipV="1">
          <a:off x="16510000" y="1266571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144797</xdr:rowOff>
    </xdr:from>
    <xdr:ext cx="762000" cy="259045"/>
    <xdr:sp macro="" textlink="">
      <xdr:nvSpPr>
        <xdr:cNvPr id="417" name="公債費以外最小値テキスト"/>
        <xdr:cNvSpPr txBox="1"/>
      </xdr:nvSpPr>
      <xdr:spPr>
        <a:xfrm>
          <a:off x="16598900" y="14032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1270</xdr:rowOff>
    </xdr:from>
    <xdr:to>
      <xdr:col>82</xdr:col>
      <xdr:colOff>196850</xdr:colOff>
      <xdr:row>82</xdr:row>
      <xdr:rowOff>1270</xdr:rowOff>
    </xdr:to>
    <xdr:cxnSp macro="">
      <xdr:nvCxnSpPr>
        <xdr:cNvPr id="418" name="直線コネクタ 417"/>
        <xdr:cNvCxnSpPr/>
      </xdr:nvCxnSpPr>
      <xdr:spPr>
        <a:xfrm>
          <a:off x="16421100" y="1406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64787</xdr:rowOff>
    </xdr:from>
    <xdr:ext cx="762000" cy="259045"/>
    <xdr:sp macro="" textlink="">
      <xdr:nvSpPr>
        <xdr:cNvPr id="419" name="公債費以外最大値テキスト"/>
        <xdr:cNvSpPr txBox="1"/>
      </xdr:nvSpPr>
      <xdr:spPr>
        <a:xfrm>
          <a:off x="16598900" y="1240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149860</xdr:rowOff>
    </xdr:from>
    <xdr:to>
      <xdr:col>82</xdr:col>
      <xdr:colOff>196850</xdr:colOff>
      <xdr:row>73</xdr:row>
      <xdr:rowOff>149860</xdr:rowOff>
    </xdr:to>
    <xdr:cxnSp macro="">
      <xdr:nvCxnSpPr>
        <xdr:cNvPr id="420" name="直線コネクタ 419"/>
        <xdr:cNvCxnSpPr/>
      </xdr:nvCxnSpPr>
      <xdr:spPr>
        <a:xfrm>
          <a:off x="16421100" y="12665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127000</xdr:rowOff>
    </xdr:from>
    <xdr:to>
      <xdr:col>82</xdr:col>
      <xdr:colOff>107950</xdr:colOff>
      <xdr:row>79</xdr:row>
      <xdr:rowOff>77470</xdr:rowOff>
    </xdr:to>
    <xdr:cxnSp macro="">
      <xdr:nvCxnSpPr>
        <xdr:cNvPr id="421" name="直線コネクタ 420"/>
        <xdr:cNvCxnSpPr/>
      </xdr:nvCxnSpPr>
      <xdr:spPr>
        <a:xfrm flipV="1">
          <a:off x="15671800" y="1350010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123207</xdr:rowOff>
    </xdr:from>
    <xdr:ext cx="762000" cy="259045"/>
    <xdr:sp macro="" textlink="">
      <xdr:nvSpPr>
        <xdr:cNvPr id="422" name="公債費以外平均値テキスト"/>
        <xdr:cNvSpPr txBox="1"/>
      </xdr:nvSpPr>
      <xdr:spPr>
        <a:xfrm>
          <a:off x="16598900" y="13153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106680</xdr:rowOff>
    </xdr:from>
    <xdr:to>
      <xdr:col>82</xdr:col>
      <xdr:colOff>158750</xdr:colOff>
      <xdr:row>78</xdr:row>
      <xdr:rowOff>36830</xdr:rowOff>
    </xdr:to>
    <xdr:sp macro="" textlink="">
      <xdr:nvSpPr>
        <xdr:cNvPr id="423" name="フローチャート: 判断 422"/>
        <xdr:cNvSpPr/>
      </xdr:nvSpPr>
      <xdr:spPr>
        <a:xfrm>
          <a:off x="1645920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77470</xdr:rowOff>
    </xdr:from>
    <xdr:to>
      <xdr:col>78</xdr:col>
      <xdr:colOff>69850</xdr:colOff>
      <xdr:row>79</xdr:row>
      <xdr:rowOff>119380</xdr:rowOff>
    </xdr:to>
    <xdr:cxnSp macro="">
      <xdr:nvCxnSpPr>
        <xdr:cNvPr id="424" name="直線コネクタ 423"/>
        <xdr:cNvCxnSpPr/>
      </xdr:nvCxnSpPr>
      <xdr:spPr>
        <a:xfrm flipV="1">
          <a:off x="14782800" y="13622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87630</xdr:rowOff>
    </xdr:from>
    <xdr:to>
      <xdr:col>78</xdr:col>
      <xdr:colOff>120650</xdr:colOff>
      <xdr:row>79</xdr:row>
      <xdr:rowOff>17780</xdr:rowOff>
    </xdr:to>
    <xdr:sp macro="" textlink="">
      <xdr:nvSpPr>
        <xdr:cNvPr id="425" name="フローチャート: 判断 424"/>
        <xdr:cNvSpPr/>
      </xdr:nvSpPr>
      <xdr:spPr>
        <a:xfrm>
          <a:off x="1562100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27957</xdr:rowOff>
    </xdr:from>
    <xdr:ext cx="736600" cy="259045"/>
    <xdr:sp macro="" textlink="">
      <xdr:nvSpPr>
        <xdr:cNvPr id="426" name="テキスト ボックス 425"/>
        <xdr:cNvSpPr txBox="1"/>
      </xdr:nvSpPr>
      <xdr:spPr>
        <a:xfrm>
          <a:off x="15290800" y="13229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119380</xdr:rowOff>
    </xdr:from>
    <xdr:to>
      <xdr:col>73</xdr:col>
      <xdr:colOff>180975</xdr:colOff>
      <xdr:row>82</xdr:row>
      <xdr:rowOff>27939</xdr:rowOff>
    </xdr:to>
    <xdr:cxnSp macro="">
      <xdr:nvCxnSpPr>
        <xdr:cNvPr id="427" name="直線コネクタ 426"/>
        <xdr:cNvCxnSpPr/>
      </xdr:nvCxnSpPr>
      <xdr:spPr>
        <a:xfrm flipV="1">
          <a:off x="13893800" y="13663930"/>
          <a:ext cx="889000" cy="422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129539</xdr:rowOff>
    </xdr:from>
    <xdr:to>
      <xdr:col>74</xdr:col>
      <xdr:colOff>31750</xdr:colOff>
      <xdr:row>79</xdr:row>
      <xdr:rowOff>59689</xdr:rowOff>
    </xdr:to>
    <xdr:sp macro="" textlink="">
      <xdr:nvSpPr>
        <xdr:cNvPr id="428" name="フローチャート: 判断 427"/>
        <xdr:cNvSpPr/>
      </xdr:nvSpPr>
      <xdr:spPr>
        <a:xfrm>
          <a:off x="14732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69866</xdr:rowOff>
    </xdr:from>
    <xdr:ext cx="762000" cy="259045"/>
    <xdr:sp macro="" textlink="">
      <xdr:nvSpPr>
        <xdr:cNvPr id="429" name="テキスト ボックス 428"/>
        <xdr:cNvSpPr txBox="1"/>
      </xdr:nvSpPr>
      <xdr:spPr>
        <a:xfrm>
          <a:off x="14401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149861</xdr:rowOff>
    </xdr:from>
    <xdr:to>
      <xdr:col>69</xdr:col>
      <xdr:colOff>92075</xdr:colOff>
      <xdr:row>82</xdr:row>
      <xdr:rowOff>27939</xdr:rowOff>
    </xdr:to>
    <xdr:cxnSp macro="">
      <xdr:nvCxnSpPr>
        <xdr:cNvPr id="430" name="直線コネクタ 429"/>
        <xdr:cNvCxnSpPr/>
      </xdr:nvCxnSpPr>
      <xdr:spPr>
        <a:xfrm>
          <a:off x="13004800" y="13694411"/>
          <a:ext cx="889000" cy="392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114300</xdr:rowOff>
    </xdr:from>
    <xdr:to>
      <xdr:col>69</xdr:col>
      <xdr:colOff>142875</xdr:colOff>
      <xdr:row>79</xdr:row>
      <xdr:rowOff>44450</xdr:rowOff>
    </xdr:to>
    <xdr:sp macro="" textlink="">
      <xdr:nvSpPr>
        <xdr:cNvPr id="431" name="フローチャート: 判断 430"/>
        <xdr:cNvSpPr/>
      </xdr:nvSpPr>
      <xdr:spPr>
        <a:xfrm>
          <a:off x="13843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54627</xdr:rowOff>
    </xdr:from>
    <xdr:ext cx="762000" cy="259045"/>
    <xdr:sp macro="" textlink="">
      <xdr:nvSpPr>
        <xdr:cNvPr id="432" name="テキスト ボックス 431"/>
        <xdr:cNvSpPr txBox="1"/>
      </xdr:nvSpPr>
      <xdr:spPr>
        <a:xfrm>
          <a:off x="13512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49530</xdr:rowOff>
    </xdr:from>
    <xdr:to>
      <xdr:col>65</xdr:col>
      <xdr:colOff>53975</xdr:colOff>
      <xdr:row>78</xdr:row>
      <xdr:rowOff>151130</xdr:rowOff>
    </xdr:to>
    <xdr:sp macro="" textlink="">
      <xdr:nvSpPr>
        <xdr:cNvPr id="433" name="フローチャート: 判断 432"/>
        <xdr:cNvSpPr/>
      </xdr:nvSpPr>
      <xdr:spPr>
        <a:xfrm>
          <a:off x="12954000" y="13422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161307</xdr:rowOff>
    </xdr:from>
    <xdr:ext cx="762000" cy="259045"/>
    <xdr:sp macro="" textlink="">
      <xdr:nvSpPr>
        <xdr:cNvPr id="434" name="テキスト ボックス 433"/>
        <xdr:cNvSpPr txBox="1"/>
      </xdr:nvSpPr>
      <xdr:spPr>
        <a:xfrm>
          <a:off x="12623800" y="13191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0" name="楕円 439"/>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1"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42" name="楕円 441"/>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43" name="テキスト ボックス 442"/>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68580</xdr:rowOff>
    </xdr:from>
    <xdr:to>
      <xdr:col>74</xdr:col>
      <xdr:colOff>31750</xdr:colOff>
      <xdr:row>79</xdr:row>
      <xdr:rowOff>170180</xdr:rowOff>
    </xdr:to>
    <xdr:sp macro="" textlink="">
      <xdr:nvSpPr>
        <xdr:cNvPr id="444" name="楕円 443"/>
        <xdr:cNvSpPr/>
      </xdr:nvSpPr>
      <xdr:spPr>
        <a:xfrm>
          <a:off x="14732000" y="13613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154957</xdr:rowOff>
    </xdr:from>
    <xdr:ext cx="762000" cy="259045"/>
    <xdr:sp macro="" textlink="">
      <xdr:nvSpPr>
        <xdr:cNvPr id="445" name="テキスト ボックス 444"/>
        <xdr:cNvSpPr txBox="1"/>
      </xdr:nvSpPr>
      <xdr:spPr>
        <a:xfrm>
          <a:off x="14401800" y="13699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148589</xdr:rowOff>
    </xdr:from>
    <xdr:to>
      <xdr:col>69</xdr:col>
      <xdr:colOff>142875</xdr:colOff>
      <xdr:row>82</xdr:row>
      <xdr:rowOff>78739</xdr:rowOff>
    </xdr:to>
    <xdr:sp macro="" textlink="">
      <xdr:nvSpPr>
        <xdr:cNvPr id="446" name="楕円 445"/>
        <xdr:cNvSpPr/>
      </xdr:nvSpPr>
      <xdr:spPr>
        <a:xfrm>
          <a:off x="13843000" y="1403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63516</xdr:rowOff>
    </xdr:from>
    <xdr:ext cx="762000" cy="259045"/>
    <xdr:sp macro="" textlink="">
      <xdr:nvSpPr>
        <xdr:cNvPr id="447" name="テキスト ボックス 446"/>
        <xdr:cNvSpPr txBox="1"/>
      </xdr:nvSpPr>
      <xdr:spPr>
        <a:xfrm>
          <a:off x="13512800" y="14122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99061</xdr:rowOff>
    </xdr:from>
    <xdr:to>
      <xdr:col>65</xdr:col>
      <xdr:colOff>53975</xdr:colOff>
      <xdr:row>80</xdr:row>
      <xdr:rowOff>29211</xdr:rowOff>
    </xdr:to>
    <xdr:sp macro="" textlink="">
      <xdr:nvSpPr>
        <xdr:cNvPr id="448" name="楕円 447"/>
        <xdr:cNvSpPr/>
      </xdr:nvSpPr>
      <xdr:spPr>
        <a:xfrm>
          <a:off x="12954000" y="136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13988</xdr:rowOff>
    </xdr:from>
    <xdr:ext cx="762000" cy="259045"/>
    <xdr:sp macro="" textlink="">
      <xdr:nvSpPr>
        <xdr:cNvPr id="449" name="テキスト ボックス 448"/>
        <xdr:cNvSpPr txBox="1"/>
      </xdr:nvSpPr>
      <xdr:spPr>
        <a:xfrm>
          <a:off x="12623800" y="1372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92983</xdr:rowOff>
    </xdr:from>
    <xdr:to>
      <xdr:col>29</xdr:col>
      <xdr:colOff>127000</xdr:colOff>
      <xdr:row>18</xdr:row>
      <xdr:rowOff>160290</xdr:rowOff>
    </xdr:to>
    <xdr:cxnSp macro="">
      <xdr:nvCxnSpPr>
        <xdr:cNvPr id="44" name="直線コネクタ 43"/>
        <xdr:cNvCxnSpPr/>
      </xdr:nvCxnSpPr>
      <xdr:spPr bwMode="auto">
        <a:xfrm flipV="1">
          <a:off x="5651500" y="2198008"/>
          <a:ext cx="0" cy="10960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132367</xdr:rowOff>
    </xdr:from>
    <xdr:ext cx="762000" cy="259045"/>
    <xdr:sp macro="" textlink="">
      <xdr:nvSpPr>
        <xdr:cNvPr id="45" name="人口1人当たり決算額の推移最小値テキスト130"/>
        <xdr:cNvSpPr txBox="1"/>
      </xdr:nvSpPr>
      <xdr:spPr>
        <a:xfrm>
          <a:off x="5740400" y="3266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160290</xdr:rowOff>
    </xdr:from>
    <xdr:to>
      <xdr:col>30</xdr:col>
      <xdr:colOff>25400</xdr:colOff>
      <xdr:row>18</xdr:row>
      <xdr:rowOff>160290</xdr:rowOff>
    </xdr:to>
    <xdr:cxnSp macro="">
      <xdr:nvCxnSpPr>
        <xdr:cNvPr id="46" name="直線コネクタ 45"/>
        <xdr:cNvCxnSpPr/>
      </xdr:nvCxnSpPr>
      <xdr:spPr bwMode="auto">
        <a:xfrm>
          <a:off x="5562600" y="32940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7910</xdr:rowOff>
    </xdr:from>
    <xdr:ext cx="762000" cy="259045"/>
    <xdr:sp macro="" textlink="">
      <xdr:nvSpPr>
        <xdr:cNvPr id="47" name="人口1人当たり決算額の推移最大値テキスト130"/>
        <xdr:cNvSpPr txBox="1"/>
      </xdr:nvSpPr>
      <xdr:spPr>
        <a:xfrm>
          <a:off x="5740400" y="1941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92983</xdr:rowOff>
    </xdr:from>
    <xdr:to>
      <xdr:col>30</xdr:col>
      <xdr:colOff>25400</xdr:colOff>
      <xdr:row>12</xdr:row>
      <xdr:rowOff>92983</xdr:rowOff>
    </xdr:to>
    <xdr:cxnSp macro="">
      <xdr:nvCxnSpPr>
        <xdr:cNvPr id="48" name="直線コネクタ 47"/>
        <xdr:cNvCxnSpPr/>
      </xdr:nvCxnSpPr>
      <xdr:spPr bwMode="auto">
        <a:xfrm>
          <a:off x="5562600" y="21980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94183</xdr:rowOff>
    </xdr:from>
    <xdr:to>
      <xdr:col>29</xdr:col>
      <xdr:colOff>127000</xdr:colOff>
      <xdr:row>15</xdr:row>
      <xdr:rowOff>170994</xdr:rowOff>
    </xdr:to>
    <xdr:cxnSp macro="">
      <xdr:nvCxnSpPr>
        <xdr:cNvPr id="49" name="直線コネクタ 48"/>
        <xdr:cNvCxnSpPr/>
      </xdr:nvCxnSpPr>
      <xdr:spPr bwMode="auto">
        <a:xfrm flipV="1">
          <a:off x="5003800" y="2713558"/>
          <a:ext cx="647700" cy="768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8853</xdr:rowOff>
    </xdr:from>
    <xdr:ext cx="762000" cy="259045"/>
    <xdr:sp macro="" textlink="">
      <xdr:nvSpPr>
        <xdr:cNvPr id="50" name="人口1人当たり決算額の推移平均値テキスト130"/>
        <xdr:cNvSpPr txBox="1"/>
      </xdr:nvSpPr>
      <xdr:spPr>
        <a:xfrm>
          <a:off x="5740400" y="29711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36776</xdr:rowOff>
    </xdr:from>
    <xdr:to>
      <xdr:col>29</xdr:col>
      <xdr:colOff>177800</xdr:colOff>
      <xdr:row>17</xdr:row>
      <xdr:rowOff>138376</xdr:rowOff>
    </xdr:to>
    <xdr:sp macro="" textlink="">
      <xdr:nvSpPr>
        <xdr:cNvPr id="51" name="フローチャート: 判断 50"/>
        <xdr:cNvSpPr/>
      </xdr:nvSpPr>
      <xdr:spPr bwMode="auto">
        <a:xfrm>
          <a:off x="5600700" y="29990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170994</xdr:rowOff>
    </xdr:from>
    <xdr:to>
      <xdr:col>26</xdr:col>
      <xdr:colOff>50800</xdr:colOff>
      <xdr:row>16</xdr:row>
      <xdr:rowOff>47554</xdr:rowOff>
    </xdr:to>
    <xdr:cxnSp macro="">
      <xdr:nvCxnSpPr>
        <xdr:cNvPr id="52" name="直線コネクタ 51"/>
        <xdr:cNvCxnSpPr/>
      </xdr:nvCxnSpPr>
      <xdr:spPr bwMode="auto">
        <a:xfrm flipV="1">
          <a:off x="4305300" y="2790369"/>
          <a:ext cx="698500" cy="48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50949</xdr:rowOff>
    </xdr:from>
    <xdr:to>
      <xdr:col>26</xdr:col>
      <xdr:colOff>101600</xdr:colOff>
      <xdr:row>17</xdr:row>
      <xdr:rowOff>152549</xdr:rowOff>
    </xdr:to>
    <xdr:sp macro="" textlink="">
      <xdr:nvSpPr>
        <xdr:cNvPr id="53" name="フローチャート: 判断 52"/>
        <xdr:cNvSpPr/>
      </xdr:nvSpPr>
      <xdr:spPr bwMode="auto">
        <a:xfrm>
          <a:off x="4953000" y="301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137326</xdr:rowOff>
    </xdr:from>
    <xdr:ext cx="736600" cy="259045"/>
    <xdr:sp macro="" textlink="">
      <xdr:nvSpPr>
        <xdr:cNvPr id="54" name="テキスト ボックス 53"/>
        <xdr:cNvSpPr txBox="1"/>
      </xdr:nvSpPr>
      <xdr:spPr>
        <a:xfrm>
          <a:off x="4622800" y="3099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47554</xdr:rowOff>
    </xdr:from>
    <xdr:to>
      <xdr:col>22</xdr:col>
      <xdr:colOff>114300</xdr:colOff>
      <xdr:row>16</xdr:row>
      <xdr:rowOff>67206</xdr:rowOff>
    </xdr:to>
    <xdr:cxnSp macro="">
      <xdr:nvCxnSpPr>
        <xdr:cNvPr id="55" name="直線コネクタ 54"/>
        <xdr:cNvCxnSpPr/>
      </xdr:nvCxnSpPr>
      <xdr:spPr bwMode="auto">
        <a:xfrm flipV="1">
          <a:off x="3606800" y="2838379"/>
          <a:ext cx="698500" cy="19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61724</xdr:rowOff>
    </xdr:from>
    <xdr:to>
      <xdr:col>22</xdr:col>
      <xdr:colOff>165100</xdr:colOff>
      <xdr:row>17</xdr:row>
      <xdr:rowOff>163324</xdr:rowOff>
    </xdr:to>
    <xdr:sp macro="" textlink="">
      <xdr:nvSpPr>
        <xdr:cNvPr id="56" name="フローチャート: 判断 55"/>
        <xdr:cNvSpPr/>
      </xdr:nvSpPr>
      <xdr:spPr bwMode="auto">
        <a:xfrm>
          <a:off x="4254500" y="30239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148101</xdr:rowOff>
    </xdr:from>
    <xdr:ext cx="762000" cy="259045"/>
    <xdr:sp macro="" textlink="">
      <xdr:nvSpPr>
        <xdr:cNvPr id="57" name="テキスト ボックス 56"/>
        <xdr:cNvSpPr txBox="1"/>
      </xdr:nvSpPr>
      <xdr:spPr>
        <a:xfrm>
          <a:off x="3924300" y="3110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67206</xdr:rowOff>
    </xdr:from>
    <xdr:to>
      <xdr:col>18</xdr:col>
      <xdr:colOff>177800</xdr:colOff>
      <xdr:row>16</xdr:row>
      <xdr:rowOff>92763</xdr:rowOff>
    </xdr:to>
    <xdr:cxnSp macro="">
      <xdr:nvCxnSpPr>
        <xdr:cNvPr id="58" name="直線コネクタ 57"/>
        <xdr:cNvCxnSpPr/>
      </xdr:nvCxnSpPr>
      <xdr:spPr bwMode="auto">
        <a:xfrm flipV="1">
          <a:off x="2908300" y="2858031"/>
          <a:ext cx="698500" cy="255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80102</xdr:rowOff>
    </xdr:from>
    <xdr:to>
      <xdr:col>19</xdr:col>
      <xdr:colOff>38100</xdr:colOff>
      <xdr:row>18</xdr:row>
      <xdr:rowOff>10252</xdr:rowOff>
    </xdr:to>
    <xdr:sp macro="" textlink="">
      <xdr:nvSpPr>
        <xdr:cNvPr id="59" name="フローチャート: 判断 58"/>
        <xdr:cNvSpPr/>
      </xdr:nvSpPr>
      <xdr:spPr bwMode="auto">
        <a:xfrm>
          <a:off x="3556000" y="30423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166479</xdr:rowOff>
    </xdr:from>
    <xdr:ext cx="762000" cy="259045"/>
    <xdr:sp macro="" textlink="">
      <xdr:nvSpPr>
        <xdr:cNvPr id="60" name="テキスト ボックス 59"/>
        <xdr:cNvSpPr txBox="1"/>
      </xdr:nvSpPr>
      <xdr:spPr>
        <a:xfrm>
          <a:off x="3225800" y="3128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84658</xdr:rowOff>
    </xdr:from>
    <xdr:to>
      <xdr:col>15</xdr:col>
      <xdr:colOff>101600</xdr:colOff>
      <xdr:row>18</xdr:row>
      <xdr:rowOff>14808</xdr:rowOff>
    </xdr:to>
    <xdr:sp macro="" textlink="">
      <xdr:nvSpPr>
        <xdr:cNvPr id="61" name="フローチャート: 判断 60"/>
        <xdr:cNvSpPr/>
      </xdr:nvSpPr>
      <xdr:spPr bwMode="auto">
        <a:xfrm>
          <a:off x="28575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171035</xdr:rowOff>
    </xdr:from>
    <xdr:ext cx="762000" cy="259045"/>
    <xdr:sp macro="" textlink="">
      <xdr:nvSpPr>
        <xdr:cNvPr id="62" name="テキスト ボックス 61"/>
        <xdr:cNvSpPr txBox="1"/>
      </xdr:nvSpPr>
      <xdr:spPr>
        <a:xfrm>
          <a:off x="2527300" y="3133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43383</xdr:rowOff>
    </xdr:from>
    <xdr:to>
      <xdr:col>29</xdr:col>
      <xdr:colOff>177800</xdr:colOff>
      <xdr:row>15</xdr:row>
      <xdr:rowOff>144983</xdr:rowOff>
    </xdr:to>
    <xdr:sp macro="" textlink="">
      <xdr:nvSpPr>
        <xdr:cNvPr id="68" name="楕円 67"/>
        <xdr:cNvSpPr/>
      </xdr:nvSpPr>
      <xdr:spPr bwMode="auto">
        <a:xfrm>
          <a:off x="5600700" y="26627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59910</xdr:rowOff>
    </xdr:from>
    <xdr:ext cx="762000" cy="259045"/>
    <xdr:sp macro="" textlink="">
      <xdr:nvSpPr>
        <xdr:cNvPr id="69" name="人口1人当たり決算額の推移該当値テキスト130"/>
        <xdr:cNvSpPr txBox="1"/>
      </xdr:nvSpPr>
      <xdr:spPr>
        <a:xfrm>
          <a:off x="5740400" y="2507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120194</xdr:rowOff>
    </xdr:from>
    <xdr:to>
      <xdr:col>26</xdr:col>
      <xdr:colOff>101600</xdr:colOff>
      <xdr:row>16</xdr:row>
      <xdr:rowOff>50344</xdr:rowOff>
    </xdr:to>
    <xdr:sp macro="" textlink="">
      <xdr:nvSpPr>
        <xdr:cNvPr id="70" name="楕円 69"/>
        <xdr:cNvSpPr/>
      </xdr:nvSpPr>
      <xdr:spPr bwMode="auto">
        <a:xfrm>
          <a:off x="4953000" y="27395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60521</xdr:rowOff>
    </xdr:from>
    <xdr:ext cx="736600" cy="259045"/>
    <xdr:sp macro="" textlink="">
      <xdr:nvSpPr>
        <xdr:cNvPr id="71" name="テキスト ボックス 70"/>
        <xdr:cNvSpPr txBox="1"/>
      </xdr:nvSpPr>
      <xdr:spPr>
        <a:xfrm>
          <a:off x="4622800" y="2508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168204</xdr:rowOff>
    </xdr:from>
    <xdr:to>
      <xdr:col>22</xdr:col>
      <xdr:colOff>165100</xdr:colOff>
      <xdr:row>16</xdr:row>
      <xdr:rowOff>98354</xdr:rowOff>
    </xdr:to>
    <xdr:sp macro="" textlink="">
      <xdr:nvSpPr>
        <xdr:cNvPr id="72" name="楕円 71"/>
        <xdr:cNvSpPr/>
      </xdr:nvSpPr>
      <xdr:spPr bwMode="auto">
        <a:xfrm>
          <a:off x="4254500" y="2787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108531</xdr:rowOff>
    </xdr:from>
    <xdr:ext cx="762000" cy="259045"/>
    <xdr:sp macro="" textlink="">
      <xdr:nvSpPr>
        <xdr:cNvPr id="73" name="テキスト ボックス 72"/>
        <xdr:cNvSpPr txBox="1"/>
      </xdr:nvSpPr>
      <xdr:spPr>
        <a:xfrm>
          <a:off x="3924300" y="2556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16406</xdr:rowOff>
    </xdr:from>
    <xdr:to>
      <xdr:col>19</xdr:col>
      <xdr:colOff>38100</xdr:colOff>
      <xdr:row>16</xdr:row>
      <xdr:rowOff>118006</xdr:rowOff>
    </xdr:to>
    <xdr:sp macro="" textlink="">
      <xdr:nvSpPr>
        <xdr:cNvPr id="74" name="楕円 73"/>
        <xdr:cNvSpPr/>
      </xdr:nvSpPr>
      <xdr:spPr bwMode="auto">
        <a:xfrm>
          <a:off x="3556000" y="2807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128183</xdr:rowOff>
    </xdr:from>
    <xdr:ext cx="762000" cy="259045"/>
    <xdr:sp macro="" textlink="">
      <xdr:nvSpPr>
        <xdr:cNvPr id="75" name="テキスト ボックス 74"/>
        <xdr:cNvSpPr txBox="1"/>
      </xdr:nvSpPr>
      <xdr:spPr>
        <a:xfrm>
          <a:off x="3225800" y="2576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41963</xdr:rowOff>
    </xdr:from>
    <xdr:to>
      <xdr:col>15</xdr:col>
      <xdr:colOff>101600</xdr:colOff>
      <xdr:row>16</xdr:row>
      <xdr:rowOff>143563</xdr:rowOff>
    </xdr:to>
    <xdr:sp macro="" textlink="">
      <xdr:nvSpPr>
        <xdr:cNvPr id="76" name="楕円 75"/>
        <xdr:cNvSpPr/>
      </xdr:nvSpPr>
      <xdr:spPr bwMode="auto">
        <a:xfrm>
          <a:off x="2857500" y="28327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153740</xdr:rowOff>
    </xdr:from>
    <xdr:ext cx="762000" cy="259045"/>
    <xdr:sp macro="" textlink="">
      <xdr:nvSpPr>
        <xdr:cNvPr id="77" name="テキスト ボックス 76"/>
        <xdr:cNvSpPr txBox="1"/>
      </xdr:nvSpPr>
      <xdr:spPr>
        <a:xfrm>
          <a:off x="2527300" y="260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221650</xdr:rowOff>
    </xdr:from>
    <xdr:to>
      <xdr:col>29</xdr:col>
      <xdr:colOff>127000</xdr:colOff>
      <xdr:row>37</xdr:row>
      <xdr:rowOff>53802</xdr:rowOff>
    </xdr:to>
    <xdr:cxnSp macro="">
      <xdr:nvCxnSpPr>
        <xdr:cNvPr id="103" name="直線コネクタ 102"/>
        <xdr:cNvCxnSpPr/>
      </xdr:nvCxnSpPr>
      <xdr:spPr bwMode="auto">
        <a:xfrm flipV="1">
          <a:off x="5651500" y="6146200"/>
          <a:ext cx="0" cy="10323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25879</xdr:rowOff>
    </xdr:from>
    <xdr:ext cx="762000" cy="259045"/>
    <xdr:sp macro="" textlink="">
      <xdr:nvSpPr>
        <xdr:cNvPr id="104" name="人口1人当たり決算額の推移最小値テキスト445"/>
        <xdr:cNvSpPr txBox="1"/>
      </xdr:nvSpPr>
      <xdr:spPr>
        <a:xfrm>
          <a:off x="5740400" y="7150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53802</xdr:rowOff>
    </xdr:from>
    <xdr:to>
      <xdr:col>30</xdr:col>
      <xdr:colOff>25400</xdr:colOff>
      <xdr:row>37</xdr:row>
      <xdr:rowOff>53802</xdr:rowOff>
    </xdr:to>
    <xdr:cxnSp macro="">
      <xdr:nvCxnSpPr>
        <xdr:cNvPr id="105" name="直線コネクタ 104"/>
        <xdr:cNvCxnSpPr/>
      </xdr:nvCxnSpPr>
      <xdr:spPr bwMode="auto">
        <a:xfrm>
          <a:off x="5562600" y="717850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136577</xdr:rowOff>
    </xdr:from>
    <xdr:ext cx="762000" cy="259045"/>
    <xdr:sp macro="" textlink="">
      <xdr:nvSpPr>
        <xdr:cNvPr id="106" name="人口1人当たり決算額の推移最大値テキスト445"/>
        <xdr:cNvSpPr txBox="1"/>
      </xdr:nvSpPr>
      <xdr:spPr>
        <a:xfrm>
          <a:off x="5740400" y="588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221650</xdr:rowOff>
    </xdr:from>
    <xdr:to>
      <xdr:col>30</xdr:col>
      <xdr:colOff>25400</xdr:colOff>
      <xdr:row>33</xdr:row>
      <xdr:rowOff>221650</xdr:rowOff>
    </xdr:to>
    <xdr:cxnSp macro="">
      <xdr:nvCxnSpPr>
        <xdr:cNvPr id="107" name="直線コネクタ 106"/>
        <xdr:cNvCxnSpPr/>
      </xdr:nvCxnSpPr>
      <xdr:spPr bwMode="auto">
        <a:xfrm>
          <a:off x="5562600" y="6146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131787</xdr:rowOff>
    </xdr:from>
    <xdr:to>
      <xdr:col>29</xdr:col>
      <xdr:colOff>127000</xdr:colOff>
      <xdr:row>35</xdr:row>
      <xdr:rowOff>137840</xdr:rowOff>
    </xdr:to>
    <xdr:cxnSp macro="">
      <xdr:nvCxnSpPr>
        <xdr:cNvPr id="108" name="直線コネクタ 107"/>
        <xdr:cNvCxnSpPr/>
      </xdr:nvCxnSpPr>
      <xdr:spPr bwMode="auto">
        <a:xfrm>
          <a:off x="5003800" y="6742137"/>
          <a:ext cx="647700" cy="60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122617</xdr:rowOff>
    </xdr:from>
    <xdr:ext cx="762000" cy="259045"/>
    <xdr:sp macro="" textlink="">
      <xdr:nvSpPr>
        <xdr:cNvPr id="109" name="人口1人当たり決算額の推移平均値テキスト445"/>
        <xdr:cNvSpPr txBox="1"/>
      </xdr:nvSpPr>
      <xdr:spPr>
        <a:xfrm>
          <a:off x="5740400" y="6732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123694</xdr:rowOff>
    </xdr:from>
    <xdr:to>
      <xdr:col>29</xdr:col>
      <xdr:colOff>177800</xdr:colOff>
      <xdr:row>35</xdr:row>
      <xdr:rowOff>225294</xdr:rowOff>
    </xdr:to>
    <xdr:sp macro="" textlink="">
      <xdr:nvSpPr>
        <xdr:cNvPr id="110" name="フローチャート: 判断 109"/>
        <xdr:cNvSpPr/>
      </xdr:nvSpPr>
      <xdr:spPr bwMode="auto">
        <a:xfrm>
          <a:off x="5600700" y="6734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131787</xdr:rowOff>
    </xdr:from>
    <xdr:to>
      <xdr:col>26</xdr:col>
      <xdr:colOff>50800</xdr:colOff>
      <xdr:row>35</xdr:row>
      <xdr:rowOff>169807</xdr:rowOff>
    </xdr:to>
    <xdr:cxnSp macro="">
      <xdr:nvCxnSpPr>
        <xdr:cNvPr id="111" name="直線コネクタ 110"/>
        <xdr:cNvCxnSpPr/>
      </xdr:nvCxnSpPr>
      <xdr:spPr bwMode="auto">
        <a:xfrm flipV="1">
          <a:off x="4305300" y="6742137"/>
          <a:ext cx="698500" cy="38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145822</xdr:rowOff>
    </xdr:from>
    <xdr:to>
      <xdr:col>26</xdr:col>
      <xdr:colOff>101600</xdr:colOff>
      <xdr:row>35</xdr:row>
      <xdr:rowOff>247422</xdr:rowOff>
    </xdr:to>
    <xdr:sp macro="" textlink="">
      <xdr:nvSpPr>
        <xdr:cNvPr id="112" name="フローチャート: 判断 111"/>
        <xdr:cNvSpPr/>
      </xdr:nvSpPr>
      <xdr:spPr bwMode="auto">
        <a:xfrm>
          <a:off x="4953000" y="67561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232199</xdr:rowOff>
    </xdr:from>
    <xdr:ext cx="736600" cy="259045"/>
    <xdr:sp macro="" textlink="">
      <xdr:nvSpPr>
        <xdr:cNvPr id="113" name="テキスト ボックス 112"/>
        <xdr:cNvSpPr txBox="1"/>
      </xdr:nvSpPr>
      <xdr:spPr>
        <a:xfrm>
          <a:off x="4622800" y="6842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169807</xdr:rowOff>
    </xdr:from>
    <xdr:to>
      <xdr:col>22</xdr:col>
      <xdr:colOff>114300</xdr:colOff>
      <xdr:row>35</xdr:row>
      <xdr:rowOff>228110</xdr:rowOff>
    </xdr:to>
    <xdr:cxnSp macro="">
      <xdr:nvCxnSpPr>
        <xdr:cNvPr id="114" name="直線コネクタ 113"/>
        <xdr:cNvCxnSpPr/>
      </xdr:nvCxnSpPr>
      <xdr:spPr bwMode="auto">
        <a:xfrm flipV="1">
          <a:off x="3606800" y="6780157"/>
          <a:ext cx="698500" cy="58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157106</xdr:rowOff>
    </xdr:from>
    <xdr:to>
      <xdr:col>22</xdr:col>
      <xdr:colOff>165100</xdr:colOff>
      <xdr:row>35</xdr:row>
      <xdr:rowOff>258706</xdr:rowOff>
    </xdr:to>
    <xdr:sp macro="" textlink="">
      <xdr:nvSpPr>
        <xdr:cNvPr id="115" name="フローチャート: 判断 114"/>
        <xdr:cNvSpPr/>
      </xdr:nvSpPr>
      <xdr:spPr bwMode="auto">
        <a:xfrm>
          <a:off x="4254500" y="6767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243483</xdr:rowOff>
    </xdr:from>
    <xdr:ext cx="762000" cy="259045"/>
    <xdr:sp macro="" textlink="">
      <xdr:nvSpPr>
        <xdr:cNvPr id="116" name="テキスト ボックス 115"/>
        <xdr:cNvSpPr txBox="1"/>
      </xdr:nvSpPr>
      <xdr:spPr>
        <a:xfrm>
          <a:off x="3924300" y="68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228110</xdr:rowOff>
    </xdr:from>
    <xdr:to>
      <xdr:col>18</xdr:col>
      <xdr:colOff>177800</xdr:colOff>
      <xdr:row>35</xdr:row>
      <xdr:rowOff>282686</xdr:rowOff>
    </xdr:to>
    <xdr:cxnSp macro="">
      <xdr:nvCxnSpPr>
        <xdr:cNvPr id="117" name="直線コネクタ 116"/>
        <xdr:cNvCxnSpPr/>
      </xdr:nvCxnSpPr>
      <xdr:spPr bwMode="auto">
        <a:xfrm flipV="1">
          <a:off x="2908300" y="6838460"/>
          <a:ext cx="698500" cy="545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165761</xdr:rowOff>
    </xdr:from>
    <xdr:to>
      <xdr:col>19</xdr:col>
      <xdr:colOff>38100</xdr:colOff>
      <xdr:row>35</xdr:row>
      <xdr:rowOff>267361</xdr:rowOff>
    </xdr:to>
    <xdr:sp macro="" textlink="">
      <xdr:nvSpPr>
        <xdr:cNvPr id="118" name="フローチャート: 判断 117"/>
        <xdr:cNvSpPr/>
      </xdr:nvSpPr>
      <xdr:spPr bwMode="auto">
        <a:xfrm>
          <a:off x="3556000" y="6776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277538</xdr:rowOff>
    </xdr:from>
    <xdr:ext cx="762000" cy="259045"/>
    <xdr:sp macro="" textlink="">
      <xdr:nvSpPr>
        <xdr:cNvPr id="119" name="テキスト ボックス 118"/>
        <xdr:cNvSpPr txBox="1"/>
      </xdr:nvSpPr>
      <xdr:spPr>
        <a:xfrm>
          <a:off x="3225800" y="6544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163192</xdr:rowOff>
    </xdr:from>
    <xdr:to>
      <xdr:col>15</xdr:col>
      <xdr:colOff>101600</xdr:colOff>
      <xdr:row>35</xdr:row>
      <xdr:rowOff>264792</xdr:rowOff>
    </xdr:to>
    <xdr:sp macro="" textlink="">
      <xdr:nvSpPr>
        <xdr:cNvPr id="120" name="フローチャート: 判断 119"/>
        <xdr:cNvSpPr/>
      </xdr:nvSpPr>
      <xdr:spPr bwMode="auto">
        <a:xfrm>
          <a:off x="28575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274969</xdr:rowOff>
    </xdr:from>
    <xdr:ext cx="762000" cy="259045"/>
    <xdr:sp macro="" textlink="">
      <xdr:nvSpPr>
        <xdr:cNvPr id="121" name="テキスト ボックス 120"/>
        <xdr:cNvSpPr txBox="1"/>
      </xdr:nvSpPr>
      <xdr:spPr>
        <a:xfrm>
          <a:off x="2527300" y="654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87040</xdr:rowOff>
    </xdr:from>
    <xdr:to>
      <xdr:col>29</xdr:col>
      <xdr:colOff>177800</xdr:colOff>
      <xdr:row>35</xdr:row>
      <xdr:rowOff>188640</xdr:rowOff>
    </xdr:to>
    <xdr:sp macro="" textlink="">
      <xdr:nvSpPr>
        <xdr:cNvPr id="127" name="楕円 126"/>
        <xdr:cNvSpPr/>
      </xdr:nvSpPr>
      <xdr:spPr bwMode="auto">
        <a:xfrm>
          <a:off x="5600700" y="66973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275017</xdr:rowOff>
    </xdr:from>
    <xdr:ext cx="762000" cy="259045"/>
    <xdr:sp macro="" textlink="">
      <xdr:nvSpPr>
        <xdr:cNvPr id="128" name="人口1人当たり決算額の推移該当値テキスト445"/>
        <xdr:cNvSpPr txBox="1"/>
      </xdr:nvSpPr>
      <xdr:spPr>
        <a:xfrm>
          <a:off x="5740400" y="6542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80987</xdr:rowOff>
    </xdr:from>
    <xdr:to>
      <xdr:col>26</xdr:col>
      <xdr:colOff>101600</xdr:colOff>
      <xdr:row>35</xdr:row>
      <xdr:rowOff>182587</xdr:rowOff>
    </xdr:to>
    <xdr:sp macro="" textlink="">
      <xdr:nvSpPr>
        <xdr:cNvPr id="129" name="楕円 128"/>
        <xdr:cNvSpPr/>
      </xdr:nvSpPr>
      <xdr:spPr bwMode="auto">
        <a:xfrm>
          <a:off x="4953000" y="669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192764</xdr:rowOff>
    </xdr:from>
    <xdr:ext cx="736600" cy="259045"/>
    <xdr:sp macro="" textlink="">
      <xdr:nvSpPr>
        <xdr:cNvPr id="130" name="テキスト ボックス 129"/>
        <xdr:cNvSpPr txBox="1"/>
      </xdr:nvSpPr>
      <xdr:spPr>
        <a:xfrm>
          <a:off x="4622800" y="6460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119007</xdr:rowOff>
    </xdr:from>
    <xdr:to>
      <xdr:col>22</xdr:col>
      <xdr:colOff>165100</xdr:colOff>
      <xdr:row>35</xdr:row>
      <xdr:rowOff>220607</xdr:rowOff>
    </xdr:to>
    <xdr:sp macro="" textlink="">
      <xdr:nvSpPr>
        <xdr:cNvPr id="131" name="楕円 130"/>
        <xdr:cNvSpPr/>
      </xdr:nvSpPr>
      <xdr:spPr bwMode="auto">
        <a:xfrm>
          <a:off x="4254500" y="67293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230784</xdr:rowOff>
    </xdr:from>
    <xdr:ext cx="762000" cy="259045"/>
    <xdr:sp macro="" textlink="">
      <xdr:nvSpPr>
        <xdr:cNvPr id="132" name="テキスト ボックス 131"/>
        <xdr:cNvSpPr txBox="1"/>
      </xdr:nvSpPr>
      <xdr:spPr>
        <a:xfrm>
          <a:off x="3924300" y="649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177310</xdr:rowOff>
    </xdr:from>
    <xdr:to>
      <xdr:col>19</xdr:col>
      <xdr:colOff>38100</xdr:colOff>
      <xdr:row>35</xdr:row>
      <xdr:rowOff>278910</xdr:rowOff>
    </xdr:to>
    <xdr:sp macro="" textlink="">
      <xdr:nvSpPr>
        <xdr:cNvPr id="133" name="楕円 132"/>
        <xdr:cNvSpPr/>
      </xdr:nvSpPr>
      <xdr:spPr bwMode="auto">
        <a:xfrm>
          <a:off x="3556000" y="6787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263687</xdr:rowOff>
    </xdr:from>
    <xdr:ext cx="762000" cy="259045"/>
    <xdr:sp macro="" textlink="">
      <xdr:nvSpPr>
        <xdr:cNvPr id="134" name="テキスト ボックス 133"/>
        <xdr:cNvSpPr txBox="1"/>
      </xdr:nvSpPr>
      <xdr:spPr>
        <a:xfrm>
          <a:off x="3225800" y="687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231886</xdr:rowOff>
    </xdr:from>
    <xdr:to>
      <xdr:col>15</xdr:col>
      <xdr:colOff>101600</xdr:colOff>
      <xdr:row>35</xdr:row>
      <xdr:rowOff>333486</xdr:rowOff>
    </xdr:to>
    <xdr:sp macro="" textlink="">
      <xdr:nvSpPr>
        <xdr:cNvPr id="135" name="楕円 134"/>
        <xdr:cNvSpPr/>
      </xdr:nvSpPr>
      <xdr:spPr bwMode="auto">
        <a:xfrm>
          <a:off x="2857500" y="6842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318263</xdr:rowOff>
    </xdr:from>
    <xdr:ext cx="762000" cy="259045"/>
    <xdr:sp macro="" textlink="">
      <xdr:nvSpPr>
        <xdr:cNvPr id="136" name="テキスト ボックス 135"/>
        <xdr:cNvSpPr txBox="1"/>
      </xdr:nvSpPr>
      <xdr:spPr>
        <a:xfrm>
          <a:off x="2527300" y="692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1,288
15.43
3,650,357
3,507,617
133,175
1,451,683
2,248,829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43008</xdr:rowOff>
    </xdr:from>
    <xdr:to>
      <xdr:col>24</xdr:col>
      <xdr:colOff>62865</xdr:colOff>
      <xdr:row>38</xdr:row>
      <xdr:rowOff>1450</xdr:rowOff>
    </xdr:to>
    <xdr:cxnSp macro="">
      <xdr:nvCxnSpPr>
        <xdr:cNvPr id="55" name="直線コネクタ 54"/>
        <xdr:cNvCxnSpPr/>
      </xdr:nvCxnSpPr>
      <xdr:spPr>
        <a:xfrm flipV="1">
          <a:off x="4633595" y="5357958"/>
          <a:ext cx="1270" cy="1158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5277</xdr:rowOff>
    </xdr:from>
    <xdr:ext cx="599010" cy="259045"/>
    <xdr:sp macro="" textlink="">
      <xdr:nvSpPr>
        <xdr:cNvPr id="56" name="人件費最小値テキスト"/>
        <xdr:cNvSpPr txBox="1"/>
      </xdr:nvSpPr>
      <xdr:spPr>
        <a:xfrm>
          <a:off x="4686300" y="6520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1450</xdr:rowOff>
    </xdr:from>
    <xdr:to>
      <xdr:col>24</xdr:col>
      <xdr:colOff>152400</xdr:colOff>
      <xdr:row>38</xdr:row>
      <xdr:rowOff>1450</xdr:rowOff>
    </xdr:to>
    <xdr:cxnSp macro="">
      <xdr:nvCxnSpPr>
        <xdr:cNvPr id="57" name="直線コネクタ 56"/>
        <xdr:cNvCxnSpPr/>
      </xdr:nvCxnSpPr>
      <xdr:spPr>
        <a:xfrm>
          <a:off x="4546600" y="6516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161135</xdr:rowOff>
    </xdr:from>
    <xdr:ext cx="599010" cy="259045"/>
    <xdr:sp macro="" textlink="">
      <xdr:nvSpPr>
        <xdr:cNvPr id="58" name="人件費最大値テキスト"/>
        <xdr:cNvSpPr txBox="1"/>
      </xdr:nvSpPr>
      <xdr:spPr>
        <a:xfrm>
          <a:off x="4686300" y="5133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43008</xdr:rowOff>
    </xdr:from>
    <xdr:to>
      <xdr:col>24</xdr:col>
      <xdr:colOff>152400</xdr:colOff>
      <xdr:row>31</xdr:row>
      <xdr:rowOff>43008</xdr:rowOff>
    </xdr:to>
    <xdr:cxnSp macro="">
      <xdr:nvCxnSpPr>
        <xdr:cNvPr id="59" name="直線コネクタ 58"/>
        <xdr:cNvCxnSpPr/>
      </xdr:nvCxnSpPr>
      <xdr:spPr>
        <a:xfrm>
          <a:off x="4546600" y="5357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13534</xdr:rowOff>
    </xdr:from>
    <xdr:to>
      <xdr:col>24</xdr:col>
      <xdr:colOff>63500</xdr:colOff>
      <xdr:row>34</xdr:row>
      <xdr:rowOff>93534</xdr:rowOff>
    </xdr:to>
    <xdr:cxnSp macro="">
      <xdr:nvCxnSpPr>
        <xdr:cNvPr id="60" name="直線コネクタ 59"/>
        <xdr:cNvCxnSpPr/>
      </xdr:nvCxnSpPr>
      <xdr:spPr>
        <a:xfrm flipV="1">
          <a:off x="3797300" y="5842834"/>
          <a:ext cx="838200" cy="8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45633</xdr:rowOff>
    </xdr:from>
    <xdr:ext cx="599010" cy="259045"/>
    <xdr:sp macro="" textlink="">
      <xdr:nvSpPr>
        <xdr:cNvPr id="61" name="人件費平均値テキスト"/>
        <xdr:cNvSpPr txBox="1"/>
      </xdr:nvSpPr>
      <xdr:spPr>
        <a:xfrm>
          <a:off x="4686300" y="62178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67206</xdr:rowOff>
    </xdr:from>
    <xdr:to>
      <xdr:col>24</xdr:col>
      <xdr:colOff>114300</xdr:colOff>
      <xdr:row>36</xdr:row>
      <xdr:rowOff>168806</xdr:rowOff>
    </xdr:to>
    <xdr:sp macro="" textlink="">
      <xdr:nvSpPr>
        <xdr:cNvPr id="62" name="フローチャート: 判断 61"/>
        <xdr:cNvSpPr/>
      </xdr:nvSpPr>
      <xdr:spPr>
        <a:xfrm>
          <a:off x="4584700" y="623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93534</xdr:rowOff>
    </xdr:from>
    <xdr:to>
      <xdr:col>19</xdr:col>
      <xdr:colOff>177800</xdr:colOff>
      <xdr:row>35</xdr:row>
      <xdr:rowOff>81266</xdr:rowOff>
    </xdr:to>
    <xdr:cxnSp macro="">
      <xdr:nvCxnSpPr>
        <xdr:cNvPr id="63" name="直線コネクタ 62"/>
        <xdr:cNvCxnSpPr/>
      </xdr:nvCxnSpPr>
      <xdr:spPr>
        <a:xfrm flipV="1">
          <a:off x="2908300" y="5922834"/>
          <a:ext cx="889000" cy="15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81093</xdr:rowOff>
    </xdr:from>
    <xdr:to>
      <xdr:col>20</xdr:col>
      <xdr:colOff>38100</xdr:colOff>
      <xdr:row>37</xdr:row>
      <xdr:rowOff>11243</xdr:rowOff>
    </xdr:to>
    <xdr:sp macro="" textlink="">
      <xdr:nvSpPr>
        <xdr:cNvPr id="64" name="フローチャート: 判断 63"/>
        <xdr:cNvSpPr/>
      </xdr:nvSpPr>
      <xdr:spPr>
        <a:xfrm>
          <a:off x="3746500" y="6253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2370</xdr:rowOff>
    </xdr:from>
    <xdr:ext cx="599010" cy="259045"/>
    <xdr:sp macro="" textlink="">
      <xdr:nvSpPr>
        <xdr:cNvPr id="65" name="テキスト ボックス 64"/>
        <xdr:cNvSpPr txBox="1"/>
      </xdr:nvSpPr>
      <xdr:spPr>
        <a:xfrm>
          <a:off x="3497795" y="6346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56855</xdr:rowOff>
    </xdr:from>
    <xdr:to>
      <xdr:col>15</xdr:col>
      <xdr:colOff>50800</xdr:colOff>
      <xdr:row>35</xdr:row>
      <xdr:rowOff>81266</xdr:rowOff>
    </xdr:to>
    <xdr:cxnSp macro="">
      <xdr:nvCxnSpPr>
        <xdr:cNvPr id="66" name="直線コネクタ 65"/>
        <xdr:cNvCxnSpPr/>
      </xdr:nvCxnSpPr>
      <xdr:spPr>
        <a:xfrm>
          <a:off x="2019300" y="6057605"/>
          <a:ext cx="889000" cy="2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130722</xdr:rowOff>
    </xdr:from>
    <xdr:to>
      <xdr:col>15</xdr:col>
      <xdr:colOff>101600</xdr:colOff>
      <xdr:row>37</xdr:row>
      <xdr:rowOff>60872</xdr:rowOff>
    </xdr:to>
    <xdr:sp macro="" textlink="">
      <xdr:nvSpPr>
        <xdr:cNvPr id="67" name="フローチャート: 判断 66"/>
        <xdr:cNvSpPr/>
      </xdr:nvSpPr>
      <xdr:spPr>
        <a:xfrm>
          <a:off x="2857500" y="6302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51999</xdr:rowOff>
    </xdr:from>
    <xdr:ext cx="599010" cy="259045"/>
    <xdr:sp macro="" textlink="">
      <xdr:nvSpPr>
        <xdr:cNvPr id="68" name="テキスト ボックス 67"/>
        <xdr:cNvSpPr txBox="1"/>
      </xdr:nvSpPr>
      <xdr:spPr>
        <a:xfrm>
          <a:off x="2608795" y="6395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56855</xdr:rowOff>
    </xdr:from>
    <xdr:to>
      <xdr:col>10</xdr:col>
      <xdr:colOff>114300</xdr:colOff>
      <xdr:row>35</xdr:row>
      <xdr:rowOff>75987</xdr:rowOff>
    </xdr:to>
    <xdr:cxnSp macro="">
      <xdr:nvCxnSpPr>
        <xdr:cNvPr id="69" name="直線コネクタ 68"/>
        <xdr:cNvCxnSpPr/>
      </xdr:nvCxnSpPr>
      <xdr:spPr>
        <a:xfrm flipV="1">
          <a:off x="1130300" y="6057605"/>
          <a:ext cx="889000" cy="19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144714</xdr:rowOff>
    </xdr:from>
    <xdr:to>
      <xdr:col>10</xdr:col>
      <xdr:colOff>165100</xdr:colOff>
      <xdr:row>37</xdr:row>
      <xdr:rowOff>74864</xdr:rowOff>
    </xdr:to>
    <xdr:sp macro="" textlink="">
      <xdr:nvSpPr>
        <xdr:cNvPr id="70" name="フローチャート: 判断 69"/>
        <xdr:cNvSpPr/>
      </xdr:nvSpPr>
      <xdr:spPr>
        <a:xfrm>
          <a:off x="1968500" y="631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65991</xdr:rowOff>
    </xdr:from>
    <xdr:ext cx="599010" cy="259045"/>
    <xdr:sp macro="" textlink="">
      <xdr:nvSpPr>
        <xdr:cNvPr id="71" name="テキスト ボックス 70"/>
        <xdr:cNvSpPr txBox="1"/>
      </xdr:nvSpPr>
      <xdr:spPr>
        <a:xfrm>
          <a:off x="1719795" y="640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146557</xdr:rowOff>
    </xdr:from>
    <xdr:to>
      <xdr:col>6</xdr:col>
      <xdr:colOff>38100</xdr:colOff>
      <xdr:row>37</xdr:row>
      <xdr:rowOff>76707</xdr:rowOff>
    </xdr:to>
    <xdr:sp macro="" textlink="">
      <xdr:nvSpPr>
        <xdr:cNvPr id="72" name="フローチャート: 判断 71"/>
        <xdr:cNvSpPr/>
      </xdr:nvSpPr>
      <xdr:spPr>
        <a:xfrm>
          <a:off x="1079500" y="6318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67834</xdr:rowOff>
    </xdr:from>
    <xdr:ext cx="599010" cy="259045"/>
    <xdr:sp macro="" textlink="">
      <xdr:nvSpPr>
        <xdr:cNvPr id="73" name="テキスト ボックス 72"/>
        <xdr:cNvSpPr txBox="1"/>
      </xdr:nvSpPr>
      <xdr:spPr>
        <a:xfrm>
          <a:off x="830795" y="6411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134184</xdr:rowOff>
    </xdr:from>
    <xdr:to>
      <xdr:col>24</xdr:col>
      <xdr:colOff>114300</xdr:colOff>
      <xdr:row>34</xdr:row>
      <xdr:rowOff>64334</xdr:rowOff>
    </xdr:to>
    <xdr:sp macro="" textlink="">
      <xdr:nvSpPr>
        <xdr:cNvPr id="79" name="楕円 78"/>
        <xdr:cNvSpPr/>
      </xdr:nvSpPr>
      <xdr:spPr>
        <a:xfrm>
          <a:off x="4584700" y="579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157061</xdr:rowOff>
    </xdr:from>
    <xdr:ext cx="599010" cy="259045"/>
    <xdr:sp macro="" textlink="">
      <xdr:nvSpPr>
        <xdr:cNvPr id="80" name="人件費該当値テキスト"/>
        <xdr:cNvSpPr txBox="1"/>
      </xdr:nvSpPr>
      <xdr:spPr>
        <a:xfrm>
          <a:off x="4686300" y="5643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42734</xdr:rowOff>
    </xdr:from>
    <xdr:to>
      <xdr:col>20</xdr:col>
      <xdr:colOff>38100</xdr:colOff>
      <xdr:row>34</xdr:row>
      <xdr:rowOff>144334</xdr:rowOff>
    </xdr:to>
    <xdr:sp macro="" textlink="">
      <xdr:nvSpPr>
        <xdr:cNvPr id="81" name="楕円 80"/>
        <xdr:cNvSpPr/>
      </xdr:nvSpPr>
      <xdr:spPr>
        <a:xfrm>
          <a:off x="3746500" y="58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160861</xdr:rowOff>
    </xdr:from>
    <xdr:ext cx="599010" cy="259045"/>
    <xdr:sp macro="" textlink="">
      <xdr:nvSpPr>
        <xdr:cNvPr id="82" name="テキスト ボックス 81"/>
        <xdr:cNvSpPr txBox="1"/>
      </xdr:nvSpPr>
      <xdr:spPr>
        <a:xfrm>
          <a:off x="3497795" y="5647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30466</xdr:rowOff>
    </xdr:from>
    <xdr:to>
      <xdr:col>15</xdr:col>
      <xdr:colOff>101600</xdr:colOff>
      <xdr:row>35</xdr:row>
      <xdr:rowOff>132066</xdr:rowOff>
    </xdr:to>
    <xdr:sp macro="" textlink="">
      <xdr:nvSpPr>
        <xdr:cNvPr id="83" name="楕円 82"/>
        <xdr:cNvSpPr/>
      </xdr:nvSpPr>
      <xdr:spPr>
        <a:xfrm>
          <a:off x="2857500" y="6031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148593</xdr:rowOff>
    </xdr:from>
    <xdr:ext cx="599010" cy="259045"/>
    <xdr:sp macro="" textlink="">
      <xdr:nvSpPr>
        <xdr:cNvPr id="84" name="テキスト ボックス 83"/>
        <xdr:cNvSpPr txBox="1"/>
      </xdr:nvSpPr>
      <xdr:spPr>
        <a:xfrm>
          <a:off x="2608795" y="5806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6055</xdr:rowOff>
    </xdr:from>
    <xdr:to>
      <xdr:col>10</xdr:col>
      <xdr:colOff>165100</xdr:colOff>
      <xdr:row>35</xdr:row>
      <xdr:rowOff>107655</xdr:rowOff>
    </xdr:to>
    <xdr:sp macro="" textlink="">
      <xdr:nvSpPr>
        <xdr:cNvPr id="85" name="楕円 84"/>
        <xdr:cNvSpPr/>
      </xdr:nvSpPr>
      <xdr:spPr>
        <a:xfrm>
          <a:off x="1968500" y="6006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33</xdr:row>
      <xdr:rowOff>124182</xdr:rowOff>
    </xdr:from>
    <xdr:ext cx="599010" cy="259045"/>
    <xdr:sp macro="" textlink="">
      <xdr:nvSpPr>
        <xdr:cNvPr id="86" name="テキスト ボックス 85"/>
        <xdr:cNvSpPr txBox="1"/>
      </xdr:nvSpPr>
      <xdr:spPr>
        <a:xfrm>
          <a:off x="1719795" y="5782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25187</xdr:rowOff>
    </xdr:from>
    <xdr:to>
      <xdr:col>6</xdr:col>
      <xdr:colOff>38100</xdr:colOff>
      <xdr:row>35</xdr:row>
      <xdr:rowOff>126787</xdr:rowOff>
    </xdr:to>
    <xdr:sp macro="" textlink="">
      <xdr:nvSpPr>
        <xdr:cNvPr id="87" name="楕円 86"/>
        <xdr:cNvSpPr/>
      </xdr:nvSpPr>
      <xdr:spPr>
        <a:xfrm>
          <a:off x="1079500" y="602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33</xdr:row>
      <xdr:rowOff>143314</xdr:rowOff>
    </xdr:from>
    <xdr:ext cx="599010" cy="259045"/>
    <xdr:sp macro="" textlink="">
      <xdr:nvSpPr>
        <xdr:cNvPr id="88" name="テキスト ボックス 87"/>
        <xdr:cNvSpPr txBox="1"/>
      </xdr:nvSpPr>
      <xdr:spPr>
        <a:xfrm>
          <a:off x="830795" y="580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93783</xdr:rowOff>
    </xdr:from>
    <xdr:to>
      <xdr:col>24</xdr:col>
      <xdr:colOff>62865</xdr:colOff>
      <xdr:row>58</xdr:row>
      <xdr:rowOff>119864</xdr:rowOff>
    </xdr:to>
    <xdr:cxnSp macro="">
      <xdr:nvCxnSpPr>
        <xdr:cNvPr id="114" name="直線コネクタ 113"/>
        <xdr:cNvCxnSpPr/>
      </xdr:nvCxnSpPr>
      <xdr:spPr>
        <a:xfrm flipV="1">
          <a:off x="4633595" y="8666283"/>
          <a:ext cx="1270" cy="1397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123691</xdr:rowOff>
    </xdr:from>
    <xdr:ext cx="534377" cy="259045"/>
    <xdr:sp macro="" textlink="">
      <xdr:nvSpPr>
        <xdr:cNvPr id="115" name="物件費最小値テキスト"/>
        <xdr:cNvSpPr txBox="1"/>
      </xdr:nvSpPr>
      <xdr:spPr>
        <a:xfrm>
          <a:off x="4686300" y="10067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119864</xdr:rowOff>
    </xdr:from>
    <xdr:to>
      <xdr:col>24</xdr:col>
      <xdr:colOff>152400</xdr:colOff>
      <xdr:row>58</xdr:row>
      <xdr:rowOff>119864</xdr:rowOff>
    </xdr:to>
    <xdr:cxnSp macro="">
      <xdr:nvCxnSpPr>
        <xdr:cNvPr id="116" name="直線コネクタ 115"/>
        <xdr:cNvCxnSpPr/>
      </xdr:nvCxnSpPr>
      <xdr:spPr>
        <a:xfrm>
          <a:off x="4546600" y="10063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40460</xdr:rowOff>
    </xdr:from>
    <xdr:ext cx="599010" cy="259045"/>
    <xdr:sp macro="" textlink="">
      <xdr:nvSpPr>
        <xdr:cNvPr id="117" name="物件費最大値テキスト"/>
        <xdr:cNvSpPr txBox="1"/>
      </xdr:nvSpPr>
      <xdr:spPr>
        <a:xfrm>
          <a:off x="4686300" y="8441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93783</xdr:rowOff>
    </xdr:from>
    <xdr:to>
      <xdr:col>24</xdr:col>
      <xdr:colOff>152400</xdr:colOff>
      <xdr:row>50</xdr:row>
      <xdr:rowOff>93783</xdr:rowOff>
    </xdr:to>
    <xdr:cxnSp macro="">
      <xdr:nvCxnSpPr>
        <xdr:cNvPr id="118" name="直線コネクタ 117"/>
        <xdr:cNvCxnSpPr/>
      </xdr:nvCxnSpPr>
      <xdr:spPr>
        <a:xfrm>
          <a:off x="4546600" y="8666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2449</xdr:rowOff>
    </xdr:from>
    <xdr:to>
      <xdr:col>24</xdr:col>
      <xdr:colOff>63500</xdr:colOff>
      <xdr:row>56</xdr:row>
      <xdr:rowOff>59171</xdr:rowOff>
    </xdr:to>
    <xdr:cxnSp macro="">
      <xdr:nvCxnSpPr>
        <xdr:cNvPr id="119" name="直線コネクタ 118"/>
        <xdr:cNvCxnSpPr/>
      </xdr:nvCxnSpPr>
      <xdr:spPr>
        <a:xfrm flipV="1">
          <a:off x="3797300" y="9603649"/>
          <a:ext cx="838200" cy="56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158636</xdr:rowOff>
    </xdr:from>
    <xdr:ext cx="599010" cy="259045"/>
    <xdr:sp macro="" textlink="">
      <xdr:nvSpPr>
        <xdr:cNvPr id="120" name="物件費平均値テキスト"/>
        <xdr:cNvSpPr txBox="1"/>
      </xdr:nvSpPr>
      <xdr:spPr>
        <a:xfrm>
          <a:off x="4686300" y="9759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8759</xdr:rowOff>
    </xdr:from>
    <xdr:to>
      <xdr:col>24</xdr:col>
      <xdr:colOff>114300</xdr:colOff>
      <xdr:row>57</xdr:row>
      <xdr:rowOff>110359</xdr:rowOff>
    </xdr:to>
    <xdr:sp macro="" textlink="">
      <xdr:nvSpPr>
        <xdr:cNvPr id="121" name="フローチャート: 判断 120"/>
        <xdr:cNvSpPr/>
      </xdr:nvSpPr>
      <xdr:spPr>
        <a:xfrm>
          <a:off x="4584700" y="978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112949</xdr:rowOff>
    </xdr:from>
    <xdr:to>
      <xdr:col>19</xdr:col>
      <xdr:colOff>177800</xdr:colOff>
      <xdr:row>56</xdr:row>
      <xdr:rowOff>59171</xdr:rowOff>
    </xdr:to>
    <xdr:cxnSp macro="">
      <xdr:nvCxnSpPr>
        <xdr:cNvPr id="122" name="直線コネクタ 121"/>
        <xdr:cNvCxnSpPr/>
      </xdr:nvCxnSpPr>
      <xdr:spPr>
        <a:xfrm>
          <a:off x="2908300" y="9542699"/>
          <a:ext cx="889000" cy="117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25534</xdr:rowOff>
    </xdr:from>
    <xdr:to>
      <xdr:col>20</xdr:col>
      <xdr:colOff>38100</xdr:colOff>
      <xdr:row>57</xdr:row>
      <xdr:rowOff>127134</xdr:rowOff>
    </xdr:to>
    <xdr:sp macro="" textlink="">
      <xdr:nvSpPr>
        <xdr:cNvPr id="123" name="フローチャート: 判断 122"/>
        <xdr:cNvSpPr/>
      </xdr:nvSpPr>
      <xdr:spPr>
        <a:xfrm>
          <a:off x="3746500" y="97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118261</xdr:rowOff>
    </xdr:from>
    <xdr:ext cx="599010" cy="259045"/>
    <xdr:sp macro="" textlink="">
      <xdr:nvSpPr>
        <xdr:cNvPr id="124" name="テキスト ボックス 123"/>
        <xdr:cNvSpPr txBox="1"/>
      </xdr:nvSpPr>
      <xdr:spPr>
        <a:xfrm>
          <a:off x="3497795" y="989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112949</xdr:rowOff>
    </xdr:from>
    <xdr:to>
      <xdr:col>15</xdr:col>
      <xdr:colOff>50800</xdr:colOff>
      <xdr:row>55</xdr:row>
      <xdr:rowOff>163202</xdr:rowOff>
    </xdr:to>
    <xdr:cxnSp macro="">
      <xdr:nvCxnSpPr>
        <xdr:cNvPr id="125" name="直線コネクタ 124"/>
        <xdr:cNvCxnSpPr/>
      </xdr:nvCxnSpPr>
      <xdr:spPr>
        <a:xfrm flipV="1">
          <a:off x="2019300" y="9542699"/>
          <a:ext cx="889000" cy="5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32596</xdr:rowOff>
    </xdr:from>
    <xdr:to>
      <xdr:col>15</xdr:col>
      <xdr:colOff>101600</xdr:colOff>
      <xdr:row>57</xdr:row>
      <xdr:rowOff>134196</xdr:rowOff>
    </xdr:to>
    <xdr:sp macro="" textlink="">
      <xdr:nvSpPr>
        <xdr:cNvPr id="126" name="フローチャート: 判断 125"/>
        <xdr:cNvSpPr/>
      </xdr:nvSpPr>
      <xdr:spPr>
        <a:xfrm>
          <a:off x="2857500" y="980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125323</xdr:rowOff>
    </xdr:from>
    <xdr:ext cx="599010" cy="259045"/>
    <xdr:sp macro="" textlink="">
      <xdr:nvSpPr>
        <xdr:cNvPr id="127" name="テキスト ボックス 126"/>
        <xdr:cNvSpPr txBox="1"/>
      </xdr:nvSpPr>
      <xdr:spPr>
        <a:xfrm>
          <a:off x="2608795" y="9897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163202</xdr:rowOff>
    </xdr:from>
    <xdr:to>
      <xdr:col>10</xdr:col>
      <xdr:colOff>114300</xdr:colOff>
      <xdr:row>56</xdr:row>
      <xdr:rowOff>140231</xdr:rowOff>
    </xdr:to>
    <xdr:cxnSp macro="">
      <xdr:nvCxnSpPr>
        <xdr:cNvPr id="128" name="直線コネクタ 127"/>
        <xdr:cNvCxnSpPr/>
      </xdr:nvCxnSpPr>
      <xdr:spPr>
        <a:xfrm flipV="1">
          <a:off x="1130300" y="9592952"/>
          <a:ext cx="889000" cy="148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39965</xdr:rowOff>
    </xdr:from>
    <xdr:to>
      <xdr:col>10</xdr:col>
      <xdr:colOff>165100</xdr:colOff>
      <xdr:row>57</xdr:row>
      <xdr:rowOff>141565</xdr:rowOff>
    </xdr:to>
    <xdr:sp macro="" textlink="">
      <xdr:nvSpPr>
        <xdr:cNvPr id="129" name="フローチャート: 判断 128"/>
        <xdr:cNvSpPr/>
      </xdr:nvSpPr>
      <xdr:spPr>
        <a:xfrm>
          <a:off x="1968500" y="981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132692</xdr:rowOff>
    </xdr:from>
    <xdr:ext cx="599010" cy="259045"/>
    <xdr:sp macro="" textlink="">
      <xdr:nvSpPr>
        <xdr:cNvPr id="130" name="テキスト ボックス 129"/>
        <xdr:cNvSpPr txBox="1"/>
      </xdr:nvSpPr>
      <xdr:spPr>
        <a:xfrm>
          <a:off x="1719795" y="990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51036</xdr:rowOff>
    </xdr:from>
    <xdr:to>
      <xdr:col>6</xdr:col>
      <xdr:colOff>38100</xdr:colOff>
      <xdr:row>57</xdr:row>
      <xdr:rowOff>152636</xdr:rowOff>
    </xdr:to>
    <xdr:sp macro="" textlink="">
      <xdr:nvSpPr>
        <xdr:cNvPr id="131" name="フローチャート: 判断 130"/>
        <xdr:cNvSpPr/>
      </xdr:nvSpPr>
      <xdr:spPr>
        <a:xfrm>
          <a:off x="10795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143763</xdr:rowOff>
    </xdr:from>
    <xdr:ext cx="599010" cy="259045"/>
    <xdr:sp macro="" textlink="">
      <xdr:nvSpPr>
        <xdr:cNvPr id="132" name="テキスト ボックス 131"/>
        <xdr:cNvSpPr txBox="1"/>
      </xdr:nvSpPr>
      <xdr:spPr>
        <a:xfrm>
          <a:off x="830795" y="9916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123099</xdr:rowOff>
    </xdr:from>
    <xdr:to>
      <xdr:col>24</xdr:col>
      <xdr:colOff>114300</xdr:colOff>
      <xdr:row>56</xdr:row>
      <xdr:rowOff>53249</xdr:rowOff>
    </xdr:to>
    <xdr:sp macro="" textlink="">
      <xdr:nvSpPr>
        <xdr:cNvPr id="138" name="楕円 137"/>
        <xdr:cNvSpPr/>
      </xdr:nvSpPr>
      <xdr:spPr>
        <a:xfrm>
          <a:off x="4584700" y="9552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145976</xdr:rowOff>
    </xdr:from>
    <xdr:ext cx="599010" cy="259045"/>
    <xdr:sp macro="" textlink="">
      <xdr:nvSpPr>
        <xdr:cNvPr id="139" name="物件費該当値テキスト"/>
        <xdr:cNvSpPr txBox="1"/>
      </xdr:nvSpPr>
      <xdr:spPr>
        <a:xfrm>
          <a:off x="4686300" y="9404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8371</xdr:rowOff>
    </xdr:from>
    <xdr:to>
      <xdr:col>20</xdr:col>
      <xdr:colOff>38100</xdr:colOff>
      <xdr:row>56</xdr:row>
      <xdr:rowOff>109971</xdr:rowOff>
    </xdr:to>
    <xdr:sp macro="" textlink="">
      <xdr:nvSpPr>
        <xdr:cNvPr id="140" name="楕円 139"/>
        <xdr:cNvSpPr/>
      </xdr:nvSpPr>
      <xdr:spPr>
        <a:xfrm>
          <a:off x="3746500" y="960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126498</xdr:rowOff>
    </xdr:from>
    <xdr:ext cx="599010" cy="259045"/>
    <xdr:sp macro="" textlink="">
      <xdr:nvSpPr>
        <xdr:cNvPr id="141" name="テキスト ボックス 140"/>
        <xdr:cNvSpPr txBox="1"/>
      </xdr:nvSpPr>
      <xdr:spPr>
        <a:xfrm>
          <a:off x="3497795" y="93847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62149</xdr:rowOff>
    </xdr:from>
    <xdr:to>
      <xdr:col>15</xdr:col>
      <xdr:colOff>101600</xdr:colOff>
      <xdr:row>55</xdr:row>
      <xdr:rowOff>163749</xdr:rowOff>
    </xdr:to>
    <xdr:sp macro="" textlink="">
      <xdr:nvSpPr>
        <xdr:cNvPr id="142" name="楕円 141"/>
        <xdr:cNvSpPr/>
      </xdr:nvSpPr>
      <xdr:spPr>
        <a:xfrm>
          <a:off x="2857500" y="949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8826</xdr:rowOff>
    </xdr:from>
    <xdr:ext cx="599010" cy="259045"/>
    <xdr:sp macro="" textlink="">
      <xdr:nvSpPr>
        <xdr:cNvPr id="143" name="テキスト ボックス 142"/>
        <xdr:cNvSpPr txBox="1"/>
      </xdr:nvSpPr>
      <xdr:spPr>
        <a:xfrm>
          <a:off x="2608795" y="926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112402</xdr:rowOff>
    </xdr:from>
    <xdr:to>
      <xdr:col>10</xdr:col>
      <xdr:colOff>165100</xdr:colOff>
      <xdr:row>56</xdr:row>
      <xdr:rowOff>42552</xdr:rowOff>
    </xdr:to>
    <xdr:sp macro="" textlink="">
      <xdr:nvSpPr>
        <xdr:cNvPr id="144" name="楕円 143"/>
        <xdr:cNvSpPr/>
      </xdr:nvSpPr>
      <xdr:spPr>
        <a:xfrm>
          <a:off x="1968500" y="9542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59079</xdr:rowOff>
    </xdr:from>
    <xdr:ext cx="599010" cy="259045"/>
    <xdr:sp macro="" textlink="">
      <xdr:nvSpPr>
        <xdr:cNvPr id="145" name="テキスト ボックス 144"/>
        <xdr:cNvSpPr txBox="1"/>
      </xdr:nvSpPr>
      <xdr:spPr>
        <a:xfrm>
          <a:off x="1719795" y="9317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89431</xdr:rowOff>
    </xdr:from>
    <xdr:to>
      <xdr:col>6</xdr:col>
      <xdr:colOff>38100</xdr:colOff>
      <xdr:row>57</xdr:row>
      <xdr:rowOff>19581</xdr:rowOff>
    </xdr:to>
    <xdr:sp macro="" textlink="">
      <xdr:nvSpPr>
        <xdr:cNvPr id="146" name="楕円 145"/>
        <xdr:cNvSpPr/>
      </xdr:nvSpPr>
      <xdr:spPr>
        <a:xfrm>
          <a:off x="1079500" y="9690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36108</xdr:rowOff>
    </xdr:from>
    <xdr:ext cx="599010" cy="259045"/>
    <xdr:sp macro="" textlink="">
      <xdr:nvSpPr>
        <xdr:cNvPr id="147" name="テキスト ボックス 146"/>
        <xdr:cNvSpPr txBox="1"/>
      </xdr:nvSpPr>
      <xdr:spPr>
        <a:xfrm>
          <a:off x="830795" y="946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1" name="テキスト ボックス 160"/>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3" name="テキスト ボックス 162"/>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5" name="テキスト ボックス 164"/>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114778</xdr:rowOff>
    </xdr:from>
    <xdr:to>
      <xdr:col>24</xdr:col>
      <xdr:colOff>62865</xdr:colOff>
      <xdr:row>78</xdr:row>
      <xdr:rowOff>139700</xdr:rowOff>
    </xdr:to>
    <xdr:cxnSp macro="">
      <xdr:nvCxnSpPr>
        <xdr:cNvPr id="169" name="直線コネクタ 168"/>
        <xdr:cNvCxnSpPr/>
      </xdr:nvCxnSpPr>
      <xdr:spPr>
        <a:xfrm flipV="1">
          <a:off x="4633595" y="12116278"/>
          <a:ext cx="1270" cy="1396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143527</xdr:rowOff>
    </xdr:from>
    <xdr:ext cx="249299" cy="259045"/>
    <xdr:sp macro="" textlink="">
      <xdr:nvSpPr>
        <xdr:cNvPr id="170" name="維持補修費最小値テキスト"/>
        <xdr:cNvSpPr txBox="1"/>
      </xdr:nvSpPr>
      <xdr:spPr>
        <a:xfrm>
          <a:off x="4686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139700</xdr:rowOff>
    </xdr:from>
    <xdr:to>
      <xdr:col>24</xdr:col>
      <xdr:colOff>152400</xdr:colOff>
      <xdr:row>78</xdr:row>
      <xdr:rowOff>139700</xdr:rowOff>
    </xdr:to>
    <xdr:cxnSp macro="">
      <xdr:nvCxnSpPr>
        <xdr:cNvPr id="171" name="直線コネクタ 170"/>
        <xdr:cNvCxnSpPr/>
      </xdr:nvCxnSpPr>
      <xdr:spPr>
        <a:xfrm>
          <a:off x="4546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61455</xdr:rowOff>
    </xdr:from>
    <xdr:ext cx="599010" cy="259045"/>
    <xdr:sp macro="" textlink="">
      <xdr:nvSpPr>
        <xdr:cNvPr id="172" name="維持補修費最大値テキスト"/>
        <xdr:cNvSpPr txBox="1"/>
      </xdr:nvSpPr>
      <xdr:spPr>
        <a:xfrm>
          <a:off x="4686300" y="11891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114778</xdr:rowOff>
    </xdr:from>
    <xdr:to>
      <xdr:col>24</xdr:col>
      <xdr:colOff>152400</xdr:colOff>
      <xdr:row>70</xdr:row>
      <xdr:rowOff>114778</xdr:rowOff>
    </xdr:to>
    <xdr:cxnSp macro="">
      <xdr:nvCxnSpPr>
        <xdr:cNvPr id="173" name="直線コネクタ 172"/>
        <xdr:cNvCxnSpPr/>
      </xdr:nvCxnSpPr>
      <xdr:spPr>
        <a:xfrm>
          <a:off x="4546600" y="12116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166790</xdr:rowOff>
    </xdr:from>
    <xdr:to>
      <xdr:col>24</xdr:col>
      <xdr:colOff>63500</xdr:colOff>
      <xdr:row>78</xdr:row>
      <xdr:rowOff>28372</xdr:rowOff>
    </xdr:to>
    <xdr:cxnSp macro="">
      <xdr:nvCxnSpPr>
        <xdr:cNvPr id="174" name="直線コネクタ 173"/>
        <xdr:cNvCxnSpPr/>
      </xdr:nvCxnSpPr>
      <xdr:spPr>
        <a:xfrm>
          <a:off x="3797300" y="13368440"/>
          <a:ext cx="8382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115626</xdr:rowOff>
    </xdr:from>
    <xdr:ext cx="534377" cy="259045"/>
    <xdr:sp macro="" textlink="">
      <xdr:nvSpPr>
        <xdr:cNvPr id="175" name="維持補修費平均値テキスト"/>
        <xdr:cNvSpPr txBox="1"/>
      </xdr:nvSpPr>
      <xdr:spPr>
        <a:xfrm>
          <a:off x="4686300" y="131458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92749</xdr:rowOff>
    </xdr:from>
    <xdr:to>
      <xdr:col>24</xdr:col>
      <xdr:colOff>114300</xdr:colOff>
      <xdr:row>78</xdr:row>
      <xdr:rowOff>22899</xdr:rowOff>
    </xdr:to>
    <xdr:sp macro="" textlink="">
      <xdr:nvSpPr>
        <xdr:cNvPr id="176" name="フローチャート: 判断 175"/>
        <xdr:cNvSpPr/>
      </xdr:nvSpPr>
      <xdr:spPr>
        <a:xfrm>
          <a:off x="4584700" y="1329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128846</xdr:rowOff>
    </xdr:from>
    <xdr:to>
      <xdr:col>19</xdr:col>
      <xdr:colOff>177800</xdr:colOff>
      <xdr:row>77</xdr:row>
      <xdr:rowOff>166790</xdr:rowOff>
    </xdr:to>
    <xdr:cxnSp macro="">
      <xdr:nvCxnSpPr>
        <xdr:cNvPr id="177" name="直線コネクタ 176"/>
        <xdr:cNvCxnSpPr/>
      </xdr:nvCxnSpPr>
      <xdr:spPr>
        <a:xfrm>
          <a:off x="2908300" y="13330496"/>
          <a:ext cx="889000" cy="37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110832</xdr:rowOff>
    </xdr:from>
    <xdr:to>
      <xdr:col>20</xdr:col>
      <xdr:colOff>38100</xdr:colOff>
      <xdr:row>78</xdr:row>
      <xdr:rowOff>40982</xdr:rowOff>
    </xdr:to>
    <xdr:sp macro="" textlink="">
      <xdr:nvSpPr>
        <xdr:cNvPr id="178" name="フローチャート: 判断 177"/>
        <xdr:cNvSpPr/>
      </xdr:nvSpPr>
      <xdr:spPr>
        <a:xfrm>
          <a:off x="3746500" y="133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57509</xdr:rowOff>
    </xdr:from>
    <xdr:ext cx="534377" cy="259045"/>
    <xdr:sp macro="" textlink="">
      <xdr:nvSpPr>
        <xdr:cNvPr id="179" name="テキスト ボックス 178"/>
        <xdr:cNvSpPr txBox="1"/>
      </xdr:nvSpPr>
      <xdr:spPr>
        <a:xfrm>
          <a:off x="3530111" y="13087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128846</xdr:rowOff>
    </xdr:from>
    <xdr:to>
      <xdr:col>15</xdr:col>
      <xdr:colOff>50800</xdr:colOff>
      <xdr:row>78</xdr:row>
      <xdr:rowOff>35540</xdr:rowOff>
    </xdr:to>
    <xdr:cxnSp macro="">
      <xdr:nvCxnSpPr>
        <xdr:cNvPr id="180" name="直線コネクタ 179"/>
        <xdr:cNvCxnSpPr/>
      </xdr:nvCxnSpPr>
      <xdr:spPr>
        <a:xfrm flipV="1">
          <a:off x="2019300" y="13330496"/>
          <a:ext cx="889000" cy="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146535</xdr:rowOff>
    </xdr:from>
    <xdr:to>
      <xdr:col>15</xdr:col>
      <xdr:colOff>101600</xdr:colOff>
      <xdr:row>78</xdr:row>
      <xdr:rowOff>76685</xdr:rowOff>
    </xdr:to>
    <xdr:sp macro="" textlink="">
      <xdr:nvSpPr>
        <xdr:cNvPr id="181" name="フローチャート: 判断 180"/>
        <xdr:cNvSpPr/>
      </xdr:nvSpPr>
      <xdr:spPr>
        <a:xfrm>
          <a:off x="2857500" y="13348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67812</xdr:rowOff>
    </xdr:from>
    <xdr:ext cx="534377" cy="259045"/>
    <xdr:sp macro="" textlink="">
      <xdr:nvSpPr>
        <xdr:cNvPr id="182" name="テキスト ボックス 181"/>
        <xdr:cNvSpPr txBox="1"/>
      </xdr:nvSpPr>
      <xdr:spPr>
        <a:xfrm>
          <a:off x="2641111" y="1344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35540</xdr:rowOff>
    </xdr:from>
    <xdr:to>
      <xdr:col>10</xdr:col>
      <xdr:colOff>114300</xdr:colOff>
      <xdr:row>78</xdr:row>
      <xdr:rowOff>108130</xdr:rowOff>
    </xdr:to>
    <xdr:cxnSp macro="">
      <xdr:nvCxnSpPr>
        <xdr:cNvPr id="183" name="直線コネクタ 182"/>
        <xdr:cNvCxnSpPr/>
      </xdr:nvCxnSpPr>
      <xdr:spPr>
        <a:xfrm flipV="1">
          <a:off x="1130300" y="13408640"/>
          <a:ext cx="889000" cy="7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136796</xdr:rowOff>
    </xdr:from>
    <xdr:to>
      <xdr:col>10</xdr:col>
      <xdr:colOff>165100</xdr:colOff>
      <xdr:row>78</xdr:row>
      <xdr:rowOff>66946</xdr:rowOff>
    </xdr:to>
    <xdr:sp macro="" textlink="">
      <xdr:nvSpPr>
        <xdr:cNvPr id="184" name="フローチャート: 判断 183"/>
        <xdr:cNvSpPr/>
      </xdr:nvSpPr>
      <xdr:spPr>
        <a:xfrm>
          <a:off x="1968500" y="13338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83473</xdr:rowOff>
    </xdr:from>
    <xdr:ext cx="534377" cy="259045"/>
    <xdr:sp macro="" textlink="">
      <xdr:nvSpPr>
        <xdr:cNvPr id="185" name="テキスト ボックス 184"/>
        <xdr:cNvSpPr txBox="1"/>
      </xdr:nvSpPr>
      <xdr:spPr>
        <a:xfrm>
          <a:off x="1752111" y="13113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127022</xdr:rowOff>
    </xdr:from>
    <xdr:to>
      <xdr:col>6</xdr:col>
      <xdr:colOff>38100</xdr:colOff>
      <xdr:row>78</xdr:row>
      <xdr:rowOff>57172</xdr:rowOff>
    </xdr:to>
    <xdr:sp macro="" textlink="">
      <xdr:nvSpPr>
        <xdr:cNvPr id="186" name="フローチャート: 判断 185"/>
        <xdr:cNvSpPr/>
      </xdr:nvSpPr>
      <xdr:spPr>
        <a:xfrm>
          <a:off x="1079500" y="1332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73699</xdr:rowOff>
    </xdr:from>
    <xdr:ext cx="534377" cy="259045"/>
    <xdr:sp macro="" textlink="">
      <xdr:nvSpPr>
        <xdr:cNvPr id="187" name="テキスト ボックス 186"/>
        <xdr:cNvSpPr txBox="1"/>
      </xdr:nvSpPr>
      <xdr:spPr>
        <a:xfrm>
          <a:off x="863111" y="13103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149022</xdr:rowOff>
    </xdr:from>
    <xdr:to>
      <xdr:col>24</xdr:col>
      <xdr:colOff>114300</xdr:colOff>
      <xdr:row>78</xdr:row>
      <xdr:rowOff>79172</xdr:rowOff>
    </xdr:to>
    <xdr:sp macro="" textlink="">
      <xdr:nvSpPr>
        <xdr:cNvPr id="193" name="楕円 192"/>
        <xdr:cNvSpPr/>
      </xdr:nvSpPr>
      <xdr:spPr>
        <a:xfrm>
          <a:off x="4584700" y="133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71177</xdr:rowOff>
    </xdr:from>
    <xdr:ext cx="534377" cy="259045"/>
    <xdr:sp macro="" textlink="">
      <xdr:nvSpPr>
        <xdr:cNvPr id="194" name="維持補修費該当値テキスト"/>
        <xdr:cNvSpPr txBox="1"/>
      </xdr:nvSpPr>
      <xdr:spPr>
        <a:xfrm>
          <a:off x="4686300" y="13272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115990</xdr:rowOff>
    </xdr:from>
    <xdr:to>
      <xdr:col>20</xdr:col>
      <xdr:colOff>38100</xdr:colOff>
      <xdr:row>78</xdr:row>
      <xdr:rowOff>46140</xdr:rowOff>
    </xdr:to>
    <xdr:sp macro="" textlink="">
      <xdr:nvSpPr>
        <xdr:cNvPr id="195" name="楕円 194"/>
        <xdr:cNvSpPr/>
      </xdr:nvSpPr>
      <xdr:spPr>
        <a:xfrm>
          <a:off x="3746500" y="133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37267</xdr:rowOff>
    </xdr:from>
    <xdr:ext cx="534377" cy="259045"/>
    <xdr:sp macro="" textlink="">
      <xdr:nvSpPr>
        <xdr:cNvPr id="196" name="テキスト ボックス 195"/>
        <xdr:cNvSpPr txBox="1"/>
      </xdr:nvSpPr>
      <xdr:spPr>
        <a:xfrm>
          <a:off x="3530111" y="13410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78046</xdr:rowOff>
    </xdr:from>
    <xdr:to>
      <xdr:col>15</xdr:col>
      <xdr:colOff>101600</xdr:colOff>
      <xdr:row>78</xdr:row>
      <xdr:rowOff>8196</xdr:rowOff>
    </xdr:to>
    <xdr:sp macro="" textlink="">
      <xdr:nvSpPr>
        <xdr:cNvPr id="197" name="楕円 196"/>
        <xdr:cNvSpPr/>
      </xdr:nvSpPr>
      <xdr:spPr>
        <a:xfrm>
          <a:off x="2857500" y="1327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24723</xdr:rowOff>
    </xdr:from>
    <xdr:ext cx="534377" cy="259045"/>
    <xdr:sp macro="" textlink="">
      <xdr:nvSpPr>
        <xdr:cNvPr id="198" name="テキスト ボックス 197"/>
        <xdr:cNvSpPr txBox="1"/>
      </xdr:nvSpPr>
      <xdr:spPr>
        <a:xfrm>
          <a:off x="2641111" y="1305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156190</xdr:rowOff>
    </xdr:from>
    <xdr:to>
      <xdr:col>10</xdr:col>
      <xdr:colOff>165100</xdr:colOff>
      <xdr:row>78</xdr:row>
      <xdr:rowOff>86340</xdr:rowOff>
    </xdr:to>
    <xdr:sp macro="" textlink="">
      <xdr:nvSpPr>
        <xdr:cNvPr id="199" name="楕円 198"/>
        <xdr:cNvSpPr/>
      </xdr:nvSpPr>
      <xdr:spPr>
        <a:xfrm>
          <a:off x="1968500" y="1335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77467</xdr:rowOff>
    </xdr:from>
    <xdr:ext cx="534377" cy="259045"/>
    <xdr:sp macro="" textlink="">
      <xdr:nvSpPr>
        <xdr:cNvPr id="200" name="テキスト ボックス 199"/>
        <xdr:cNvSpPr txBox="1"/>
      </xdr:nvSpPr>
      <xdr:spPr>
        <a:xfrm>
          <a:off x="1752111" y="13450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57330</xdr:rowOff>
    </xdr:from>
    <xdr:to>
      <xdr:col>6</xdr:col>
      <xdr:colOff>38100</xdr:colOff>
      <xdr:row>78</xdr:row>
      <xdr:rowOff>158930</xdr:rowOff>
    </xdr:to>
    <xdr:sp macro="" textlink="">
      <xdr:nvSpPr>
        <xdr:cNvPr id="201" name="楕円 200"/>
        <xdr:cNvSpPr/>
      </xdr:nvSpPr>
      <xdr:spPr>
        <a:xfrm>
          <a:off x="1079500" y="134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150057</xdr:rowOff>
    </xdr:from>
    <xdr:ext cx="469744" cy="259045"/>
    <xdr:sp macro="" textlink="">
      <xdr:nvSpPr>
        <xdr:cNvPr id="202" name="テキスト ボックス 201"/>
        <xdr:cNvSpPr txBox="1"/>
      </xdr:nvSpPr>
      <xdr:spPr>
        <a:xfrm>
          <a:off x="895428" y="13523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35709</xdr:rowOff>
    </xdr:from>
    <xdr:to>
      <xdr:col>24</xdr:col>
      <xdr:colOff>62865</xdr:colOff>
      <xdr:row>98</xdr:row>
      <xdr:rowOff>123965</xdr:rowOff>
    </xdr:to>
    <xdr:cxnSp macro="">
      <xdr:nvCxnSpPr>
        <xdr:cNvPr id="226" name="直線コネクタ 225"/>
        <xdr:cNvCxnSpPr/>
      </xdr:nvCxnSpPr>
      <xdr:spPr>
        <a:xfrm flipV="1">
          <a:off x="4633595" y="15466209"/>
          <a:ext cx="1270" cy="1459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127792</xdr:rowOff>
    </xdr:from>
    <xdr:ext cx="534377" cy="259045"/>
    <xdr:sp macro="" textlink="">
      <xdr:nvSpPr>
        <xdr:cNvPr id="227" name="扶助費最小値テキスト"/>
        <xdr:cNvSpPr txBox="1"/>
      </xdr:nvSpPr>
      <xdr:spPr>
        <a:xfrm>
          <a:off x="4686300" y="1692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123965</xdr:rowOff>
    </xdr:from>
    <xdr:to>
      <xdr:col>24</xdr:col>
      <xdr:colOff>152400</xdr:colOff>
      <xdr:row>98</xdr:row>
      <xdr:rowOff>123965</xdr:rowOff>
    </xdr:to>
    <xdr:cxnSp macro="">
      <xdr:nvCxnSpPr>
        <xdr:cNvPr id="228" name="直線コネクタ 227"/>
        <xdr:cNvCxnSpPr/>
      </xdr:nvCxnSpPr>
      <xdr:spPr>
        <a:xfrm>
          <a:off x="4546600" y="1692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153836</xdr:rowOff>
    </xdr:from>
    <xdr:ext cx="599010" cy="259045"/>
    <xdr:sp macro="" textlink="">
      <xdr:nvSpPr>
        <xdr:cNvPr id="229" name="扶助費最大値テキスト"/>
        <xdr:cNvSpPr txBox="1"/>
      </xdr:nvSpPr>
      <xdr:spPr>
        <a:xfrm>
          <a:off x="4686300" y="15241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35709</xdr:rowOff>
    </xdr:from>
    <xdr:to>
      <xdr:col>24</xdr:col>
      <xdr:colOff>152400</xdr:colOff>
      <xdr:row>90</xdr:row>
      <xdr:rowOff>35709</xdr:rowOff>
    </xdr:to>
    <xdr:cxnSp macro="">
      <xdr:nvCxnSpPr>
        <xdr:cNvPr id="230" name="直線コネクタ 229"/>
        <xdr:cNvCxnSpPr/>
      </xdr:nvCxnSpPr>
      <xdr:spPr>
        <a:xfrm>
          <a:off x="4546600" y="15466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138458</xdr:rowOff>
    </xdr:from>
    <xdr:to>
      <xdr:col>24</xdr:col>
      <xdr:colOff>63500</xdr:colOff>
      <xdr:row>95</xdr:row>
      <xdr:rowOff>129040</xdr:rowOff>
    </xdr:to>
    <xdr:cxnSp macro="">
      <xdr:nvCxnSpPr>
        <xdr:cNvPr id="231" name="直線コネクタ 230"/>
        <xdr:cNvCxnSpPr/>
      </xdr:nvCxnSpPr>
      <xdr:spPr>
        <a:xfrm flipV="1">
          <a:off x="3797300" y="16083308"/>
          <a:ext cx="838200" cy="333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112210</xdr:rowOff>
    </xdr:from>
    <xdr:ext cx="534377" cy="259045"/>
    <xdr:sp macro="" textlink="">
      <xdr:nvSpPr>
        <xdr:cNvPr id="232" name="扶助費平均値テキスト"/>
        <xdr:cNvSpPr txBox="1"/>
      </xdr:nvSpPr>
      <xdr:spPr>
        <a:xfrm>
          <a:off x="4686300" y="162285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133783</xdr:rowOff>
    </xdr:from>
    <xdr:to>
      <xdr:col>24</xdr:col>
      <xdr:colOff>114300</xdr:colOff>
      <xdr:row>95</xdr:row>
      <xdr:rowOff>63933</xdr:rowOff>
    </xdr:to>
    <xdr:sp macro="" textlink="">
      <xdr:nvSpPr>
        <xdr:cNvPr id="233" name="フローチャート: 判断 232"/>
        <xdr:cNvSpPr/>
      </xdr:nvSpPr>
      <xdr:spPr>
        <a:xfrm>
          <a:off x="4584700" y="1625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129040</xdr:rowOff>
    </xdr:from>
    <xdr:to>
      <xdr:col>19</xdr:col>
      <xdr:colOff>177800</xdr:colOff>
      <xdr:row>95</xdr:row>
      <xdr:rowOff>131866</xdr:rowOff>
    </xdr:to>
    <xdr:cxnSp macro="">
      <xdr:nvCxnSpPr>
        <xdr:cNvPr id="234" name="直線コネクタ 233"/>
        <xdr:cNvCxnSpPr/>
      </xdr:nvCxnSpPr>
      <xdr:spPr>
        <a:xfrm flipV="1">
          <a:off x="2908300" y="16416790"/>
          <a:ext cx="889000" cy="2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133705</xdr:rowOff>
    </xdr:from>
    <xdr:to>
      <xdr:col>20</xdr:col>
      <xdr:colOff>38100</xdr:colOff>
      <xdr:row>96</xdr:row>
      <xdr:rowOff>63855</xdr:rowOff>
    </xdr:to>
    <xdr:sp macro="" textlink="">
      <xdr:nvSpPr>
        <xdr:cNvPr id="235" name="フローチャート: 判断 234"/>
        <xdr:cNvSpPr/>
      </xdr:nvSpPr>
      <xdr:spPr>
        <a:xfrm>
          <a:off x="3746500" y="1642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54982</xdr:rowOff>
    </xdr:from>
    <xdr:ext cx="534377" cy="259045"/>
    <xdr:sp macro="" textlink="">
      <xdr:nvSpPr>
        <xdr:cNvPr id="236" name="テキスト ボックス 235"/>
        <xdr:cNvSpPr txBox="1"/>
      </xdr:nvSpPr>
      <xdr:spPr>
        <a:xfrm>
          <a:off x="3530111" y="16514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131714</xdr:rowOff>
    </xdr:from>
    <xdr:to>
      <xdr:col>15</xdr:col>
      <xdr:colOff>50800</xdr:colOff>
      <xdr:row>95</xdr:row>
      <xdr:rowOff>131866</xdr:rowOff>
    </xdr:to>
    <xdr:cxnSp macro="">
      <xdr:nvCxnSpPr>
        <xdr:cNvPr id="237" name="直線コネクタ 236"/>
        <xdr:cNvCxnSpPr/>
      </xdr:nvCxnSpPr>
      <xdr:spPr>
        <a:xfrm>
          <a:off x="2019300" y="16419464"/>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160643</xdr:rowOff>
    </xdr:from>
    <xdr:to>
      <xdr:col>15</xdr:col>
      <xdr:colOff>101600</xdr:colOff>
      <xdr:row>96</xdr:row>
      <xdr:rowOff>90793</xdr:rowOff>
    </xdr:to>
    <xdr:sp macro="" textlink="">
      <xdr:nvSpPr>
        <xdr:cNvPr id="238" name="フローチャート: 判断 237"/>
        <xdr:cNvSpPr/>
      </xdr:nvSpPr>
      <xdr:spPr>
        <a:xfrm>
          <a:off x="2857500" y="1644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81920</xdr:rowOff>
    </xdr:from>
    <xdr:ext cx="534377" cy="259045"/>
    <xdr:sp macro="" textlink="">
      <xdr:nvSpPr>
        <xdr:cNvPr id="239" name="テキスト ボックス 238"/>
        <xdr:cNvSpPr txBox="1"/>
      </xdr:nvSpPr>
      <xdr:spPr>
        <a:xfrm>
          <a:off x="2641111" y="1654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85834</xdr:rowOff>
    </xdr:from>
    <xdr:to>
      <xdr:col>10</xdr:col>
      <xdr:colOff>114300</xdr:colOff>
      <xdr:row>95</xdr:row>
      <xdr:rowOff>131714</xdr:rowOff>
    </xdr:to>
    <xdr:cxnSp macro="">
      <xdr:nvCxnSpPr>
        <xdr:cNvPr id="240" name="直線コネクタ 239"/>
        <xdr:cNvCxnSpPr/>
      </xdr:nvCxnSpPr>
      <xdr:spPr>
        <a:xfrm>
          <a:off x="1130300" y="16373584"/>
          <a:ext cx="889000" cy="4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7603</xdr:rowOff>
    </xdr:from>
    <xdr:to>
      <xdr:col>10</xdr:col>
      <xdr:colOff>165100</xdr:colOff>
      <xdr:row>96</xdr:row>
      <xdr:rowOff>109203</xdr:rowOff>
    </xdr:to>
    <xdr:sp macro="" textlink="">
      <xdr:nvSpPr>
        <xdr:cNvPr id="241" name="フローチャート: 判断 240"/>
        <xdr:cNvSpPr/>
      </xdr:nvSpPr>
      <xdr:spPr>
        <a:xfrm>
          <a:off x="1968500" y="1646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100330</xdr:rowOff>
    </xdr:from>
    <xdr:ext cx="534377" cy="259045"/>
    <xdr:sp macro="" textlink="">
      <xdr:nvSpPr>
        <xdr:cNvPr id="242" name="テキスト ボックス 241"/>
        <xdr:cNvSpPr txBox="1"/>
      </xdr:nvSpPr>
      <xdr:spPr>
        <a:xfrm>
          <a:off x="1752111" y="1655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167218</xdr:rowOff>
    </xdr:from>
    <xdr:to>
      <xdr:col>6</xdr:col>
      <xdr:colOff>38100</xdr:colOff>
      <xdr:row>96</xdr:row>
      <xdr:rowOff>97368</xdr:rowOff>
    </xdr:to>
    <xdr:sp macro="" textlink="">
      <xdr:nvSpPr>
        <xdr:cNvPr id="243" name="フローチャート: 判断 242"/>
        <xdr:cNvSpPr/>
      </xdr:nvSpPr>
      <xdr:spPr>
        <a:xfrm>
          <a:off x="1079500" y="1645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88495</xdr:rowOff>
    </xdr:from>
    <xdr:ext cx="534377" cy="259045"/>
    <xdr:sp macro="" textlink="">
      <xdr:nvSpPr>
        <xdr:cNvPr id="244" name="テキスト ボックス 243"/>
        <xdr:cNvSpPr txBox="1"/>
      </xdr:nvSpPr>
      <xdr:spPr>
        <a:xfrm>
          <a:off x="863111" y="16547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87658</xdr:rowOff>
    </xdr:from>
    <xdr:to>
      <xdr:col>24</xdr:col>
      <xdr:colOff>114300</xdr:colOff>
      <xdr:row>94</xdr:row>
      <xdr:rowOff>17808</xdr:rowOff>
    </xdr:to>
    <xdr:sp macro="" textlink="">
      <xdr:nvSpPr>
        <xdr:cNvPr id="250" name="楕円 249"/>
        <xdr:cNvSpPr/>
      </xdr:nvSpPr>
      <xdr:spPr>
        <a:xfrm>
          <a:off x="4584700" y="16032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110535</xdr:rowOff>
    </xdr:from>
    <xdr:ext cx="599010" cy="259045"/>
    <xdr:sp macro="" textlink="">
      <xdr:nvSpPr>
        <xdr:cNvPr id="251" name="扶助費該当値テキスト"/>
        <xdr:cNvSpPr txBox="1"/>
      </xdr:nvSpPr>
      <xdr:spPr>
        <a:xfrm>
          <a:off x="4686300" y="1588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78240</xdr:rowOff>
    </xdr:from>
    <xdr:to>
      <xdr:col>20</xdr:col>
      <xdr:colOff>38100</xdr:colOff>
      <xdr:row>96</xdr:row>
      <xdr:rowOff>8390</xdr:rowOff>
    </xdr:to>
    <xdr:sp macro="" textlink="">
      <xdr:nvSpPr>
        <xdr:cNvPr id="252" name="楕円 251"/>
        <xdr:cNvSpPr/>
      </xdr:nvSpPr>
      <xdr:spPr>
        <a:xfrm>
          <a:off x="3746500" y="16365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24917</xdr:rowOff>
    </xdr:from>
    <xdr:ext cx="534377" cy="259045"/>
    <xdr:sp macro="" textlink="">
      <xdr:nvSpPr>
        <xdr:cNvPr id="253" name="テキスト ボックス 252"/>
        <xdr:cNvSpPr txBox="1"/>
      </xdr:nvSpPr>
      <xdr:spPr>
        <a:xfrm>
          <a:off x="3530111" y="16141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81066</xdr:rowOff>
    </xdr:from>
    <xdr:to>
      <xdr:col>15</xdr:col>
      <xdr:colOff>101600</xdr:colOff>
      <xdr:row>96</xdr:row>
      <xdr:rowOff>11216</xdr:rowOff>
    </xdr:to>
    <xdr:sp macro="" textlink="">
      <xdr:nvSpPr>
        <xdr:cNvPr id="254" name="楕円 253"/>
        <xdr:cNvSpPr/>
      </xdr:nvSpPr>
      <xdr:spPr>
        <a:xfrm>
          <a:off x="2857500" y="1636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27743</xdr:rowOff>
    </xdr:from>
    <xdr:ext cx="534377" cy="259045"/>
    <xdr:sp macro="" textlink="">
      <xdr:nvSpPr>
        <xdr:cNvPr id="255" name="テキスト ボックス 254"/>
        <xdr:cNvSpPr txBox="1"/>
      </xdr:nvSpPr>
      <xdr:spPr>
        <a:xfrm>
          <a:off x="2641111" y="1614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80914</xdr:rowOff>
    </xdr:from>
    <xdr:to>
      <xdr:col>10</xdr:col>
      <xdr:colOff>165100</xdr:colOff>
      <xdr:row>96</xdr:row>
      <xdr:rowOff>11064</xdr:rowOff>
    </xdr:to>
    <xdr:sp macro="" textlink="">
      <xdr:nvSpPr>
        <xdr:cNvPr id="256" name="楕円 255"/>
        <xdr:cNvSpPr/>
      </xdr:nvSpPr>
      <xdr:spPr>
        <a:xfrm>
          <a:off x="1968500" y="16368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27591</xdr:rowOff>
    </xdr:from>
    <xdr:ext cx="534377" cy="259045"/>
    <xdr:sp macro="" textlink="">
      <xdr:nvSpPr>
        <xdr:cNvPr id="257" name="テキスト ボックス 256"/>
        <xdr:cNvSpPr txBox="1"/>
      </xdr:nvSpPr>
      <xdr:spPr>
        <a:xfrm>
          <a:off x="1752111" y="1614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35034</xdr:rowOff>
    </xdr:from>
    <xdr:to>
      <xdr:col>6</xdr:col>
      <xdr:colOff>38100</xdr:colOff>
      <xdr:row>95</xdr:row>
      <xdr:rowOff>136634</xdr:rowOff>
    </xdr:to>
    <xdr:sp macro="" textlink="">
      <xdr:nvSpPr>
        <xdr:cNvPr id="258" name="楕円 257"/>
        <xdr:cNvSpPr/>
      </xdr:nvSpPr>
      <xdr:spPr>
        <a:xfrm>
          <a:off x="1079500" y="16322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153161</xdr:rowOff>
    </xdr:from>
    <xdr:ext cx="534377" cy="259045"/>
    <xdr:sp macro="" textlink="">
      <xdr:nvSpPr>
        <xdr:cNvPr id="259" name="テキスト ボックス 258"/>
        <xdr:cNvSpPr txBox="1"/>
      </xdr:nvSpPr>
      <xdr:spPr>
        <a:xfrm>
          <a:off x="863111" y="16098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0" name="直線コネクタ 269"/>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1" name="テキスト ボックス 270"/>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2" name="直線コネクタ 271"/>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3" name="テキスト ボックス 272"/>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5" name="テキスト ボックス 274"/>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6" name="直線コネクタ 275"/>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7" name="テキスト ボックス 276"/>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8" name="直線コネクタ 277"/>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9" name="テキスト ボックス 278"/>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0" name="直線コネクタ 279"/>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1" name="テキスト ボックス 280"/>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2"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56042</xdr:rowOff>
    </xdr:from>
    <xdr:to>
      <xdr:col>54</xdr:col>
      <xdr:colOff>189865</xdr:colOff>
      <xdr:row>38</xdr:row>
      <xdr:rowOff>85794</xdr:rowOff>
    </xdr:to>
    <xdr:cxnSp macro="">
      <xdr:nvCxnSpPr>
        <xdr:cNvPr id="283" name="直線コネクタ 282"/>
        <xdr:cNvCxnSpPr/>
      </xdr:nvCxnSpPr>
      <xdr:spPr>
        <a:xfrm flipV="1">
          <a:off x="10475595" y="5370992"/>
          <a:ext cx="1270" cy="1229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89621</xdr:rowOff>
    </xdr:from>
    <xdr:ext cx="534377" cy="259045"/>
    <xdr:sp macro="" textlink="">
      <xdr:nvSpPr>
        <xdr:cNvPr id="284" name="補助費等最小値テキスト"/>
        <xdr:cNvSpPr txBox="1"/>
      </xdr:nvSpPr>
      <xdr:spPr>
        <a:xfrm>
          <a:off x="10528300" y="660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85794</xdr:rowOff>
    </xdr:from>
    <xdr:to>
      <xdr:col>55</xdr:col>
      <xdr:colOff>88900</xdr:colOff>
      <xdr:row>38</xdr:row>
      <xdr:rowOff>85794</xdr:rowOff>
    </xdr:to>
    <xdr:cxnSp macro="">
      <xdr:nvCxnSpPr>
        <xdr:cNvPr id="285" name="直線コネクタ 284"/>
        <xdr:cNvCxnSpPr/>
      </xdr:nvCxnSpPr>
      <xdr:spPr>
        <a:xfrm>
          <a:off x="10388600" y="6600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2719</xdr:rowOff>
    </xdr:from>
    <xdr:ext cx="599010" cy="259045"/>
    <xdr:sp macro="" textlink="">
      <xdr:nvSpPr>
        <xdr:cNvPr id="286" name="補助費等最大値テキスト"/>
        <xdr:cNvSpPr txBox="1"/>
      </xdr:nvSpPr>
      <xdr:spPr>
        <a:xfrm>
          <a:off x="10528300" y="5146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56042</xdr:rowOff>
    </xdr:from>
    <xdr:to>
      <xdr:col>55</xdr:col>
      <xdr:colOff>88900</xdr:colOff>
      <xdr:row>31</xdr:row>
      <xdr:rowOff>56042</xdr:rowOff>
    </xdr:to>
    <xdr:cxnSp macro="">
      <xdr:nvCxnSpPr>
        <xdr:cNvPr id="287" name="直線コネクタ 286"/>
        <xdr:cNvCxnSpPr/>
      </xdr:nvCxnSpPr>
      <xdr:spPr>
        <a:xfrm>
          <a:off x="10388600" y="537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41842</xdr:rowOff>
    </xdr:from>
    <xdr:to>
      <xdr:col>55</xdr:col>
      <xdr:colOff>0</xdr:colOff>
      <xdr:row>37</xdr:row>
      <xdr:rowOff>38655</xdr:rowOff>
    </xdr:to>
    <xdr:cxnSp macro="">
      <xdr:nvCxnSpPr>
        <xdr:cNvPr id="288" name="直線コネクタ 287"/>
        <xdr:cNvCxnSpPr/>
      </xdr:nvCxnSpPr>
      <xdr:spPr>
        <a:xfrm>
          <a:off x="9639300" y="6214042"/>
          <a:ext cx="838200" cy="16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78136</xdr:rowOff>
    </xdr:from>
    <xdr:ext cx="599010" cy="259045"/>
    <xdr:sp macro="" textlink="">
      <xdr:nvSpPr>
        <xdr:cNvPr id="289" name="補助費等平均値テキスト"/>
        <xdr:cNvSpPr txBox="1"/>
      </xdr:nvSpPr>
      <xdr:spPr>
        <a:xfrm>
          <a:off x="10528300" y="60788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55259</xdr:rowOff>
    </xdr:from>
    <xdr:to>
      <xdr:col>55</xdr:col>
      <xdr:colOff>50800</xdr:colOff>
      <xdr:row>36</xdr:row>
      <xdr:rowOff>156859</xdr:rowOff>
    </xdr:to>
    <xdr:sp macro="" textlink="">
      <xdr:nvSpPr>
        <xdr:cNvPr id="290" name="フローチャート: 判断 289"/>
        <xdr:cNvSpPr/>
      </xdr:nvSpPr>
      <xdr:spPr>
        <a:xfrm>
          <a:off x="10426700" y="622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41842</xdr:rowOff>
    </xdr:from>
    <xdr:to>
      <xdr:col>50</xdr:col>
      <xdr:colOff>114300</xdr:colOff>
      <xdr:row>37</xdr:row>
      <xdr:rowOff>81857</xdr:rowOff>
    </xdr:to>
    <xdr:cxnSp macro="">
      <xdr:nvCxnSpPr>
        <xdr:cNvPr id="291" name="直線コネクタ 290"/>
        <xdr:cNvCxnSpPr/>
      </xdr:nvCxnSpPr>
      <xdr:spPr>
        <a:xfrm flipV="1">
          <a:off x="8750300" y="6214042"/>
          <a:ext cx="889000" cy="21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37204</xdr:rowOff>
    </xdr:from>
    <xdr:to>
      <xdr:col>50</xdr:col>
      <xdr:colOff>165100</xdr:colOff>
      <xdr:row>35</xdr:row>
      <xdr:rowOff>138804</xdr:rowOff>
    </xdr:to>
    <xdr:sp macro="" textlink="">
      <xdr:nvSpPr>
        <xdr:cNvPr id="292" name="フローチャート: 判断 291"/>
        <xdr:cNvSpPr/>
      </xdr:nvSpPr>
      <xdr:spPr>
        <a:xfrm>
          <a:off x="9588500" y="6037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155331</xdr:rowOff>
    </xdr:from>
    <xdr:ext cx="599010" cy="259045"/>
    <xdr:sp macro="" textlink="">
      <xdr:nvSpPr>
        <xdr:cNvPr id="293" name="テキスト ボックス 292"/>
        <xdr:cNvSpPr txBox="1"/>
      </xdr:nvSpPr>
      <xdr:spPr>
        <a:xfrm>
          <a:off x="9339795" y="5813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119199</xdr:rowOff>
    </xdr:from>
    <xdr:to>
      <xdr:col>45</xdr:col>
      <xdr:colOff>177800</xdr:colOff>
      <xdr:row>37</xdr:row>
      <xdr:rowOff>81857</xdr:rowOff>
    </xdr:to>
    <xdr:cxnSp macro="">
      <xdr:nvCxnSpPr>
        <xdr:cNvPr id="294" name="直線コネクタ 293"/>
        <xdr:cNvCxnSpPr/>
      </xdr:nvCxnSpPr>
      <xdr:spPr>
        <a:xfrm>
          <a:off x="7861300" y="6291399"/>
          <a:ext cx="889000" cy="13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129282</xdr:rowOff>
    </xdr:from>
    <xdr:to>
      <xdr:col>46</xdr:col>
      <xdr:colOff>38100</xdr:colOff>
      <xdr:row>37</xdr:row>
      <xdr:rowOff>59432</xdr:rowOff>
    </xdr:to>
    <xdr:sp macro="" textlink="">
      <xdr:nvSpPr>
        <xdr:cNvPr id="295" name="フローチャート: 判断 294"/>
        <xdr:cNvSpPr/>
      </xdr:nvSpPr>
      <xdr:spPr>
        <a:xfrm>
          <a:off x="8699500" y="630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75959</xdr:rowOff>
    </xdr:from>
    <xdr:ext cx="599010" cy="259045"/>
    <xdr:sp macro="" textlink="">
      <xdr:nvSpPr>
        <xdr:cNvPr id="296" name="テキスト ボックス 295"/>
        <xdr:cNvSpPr txBox="1"/>
      </xdr:nvSpPr>
      <xdr:spPr>
        <a:xfrm>
          <a:off x="8450795" y="607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119199</xdr:rowOff>
    </xdr:from>
    <xdr:to>
      <xdr:col>41</xdr:col>
      <xdr:colOff>50800</xdr:colOff>
      <xdr:row>37</xdr:row>
      <xdr:rowOff>106543</xdr:rowOff>
    </xdr:to>
    <xdr:cxnSp macro="">
      <xdr:nvCxnSpPr>
        <xdr:cNvPr id="297" name="直線コネクタ 296"/>
        <xdr:cNvCxnSpPr/>
      </xdr:nvCxnSpPr>
      <xdr:spPr>
        <a:xfrm flipV="1">
          <a:off x="6972300" y="6291399"/>
          <a:ext cx="889000" cy="158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148155</xdr:rowOff>
    </xdr:from>
    <xdr:to>
      <xdr:col>41</xdr:col>
      <xdr:colOff>101600</xdr:colOff>
      <xdr:row>37</xdr:row>
      <xdr:rowOff>78305</xdr:rowOff>
    </xdr:to>
    <xdr:sp macro="" textlink="">
      <xdr:nvSpPr>
        <xdr:cNvPr id="298" name="フローチャート: 判断 297"/>
        <xdr:cNvSpPr/>
      </xdr:nvSpPr>
      <xdr:spPr>
        <a:xfrm>
          <a:off x="7810500" y="632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69432</xdr:rowOff>
    </xdr:from>
    <xdr:ext cx="599010" cy="259045"/>
    <xdr:sp macro="" textlink="">
      <xdr:nvSpPr>
        <xdr:cNvPr id="299" name="テキスト ボックス 298"/>
        <xdr:cNvSpPr txBox="1"/>
      </xdr:nvSpPr>
      <xdr:spPr>
        <a:xfrm>
          <a:off x="7561795" y="64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134586</xdr:rowOff>
    </xdr:from>
    <xdr:to>
      <xdr:col>36</xdr:col>
      <xdr:colOff>165100</xdr:colOff>
      <xdr:row>37</xdr:row>
      <xdr:rowOff>64736</xdr:rowOff>
    </xdr:to>
    <xdr:sp macro="" textlink="">
      <xdr:nvSpPr>
        <xdr:cNvPr id="300" name="フローチャート: 判断 299"/>
        <xdr:cNvSpPr/>
      </xdr:nvSpPr>
      <xdr:spPr>
        <a:xfrm>
          <a:off x="6921500" y="6306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81263</xdr:rowOff>
    </xdr:from>
    <xdr:ext cx="599010" cy="259045"/>
    <xdr:sp macro="" textlink="">
      <xdr:nvSpPr>
        <xdr:cNvPr id="301" name="テキスト ボックス 300"/>
        <xdr:cNvSpPr txBox="1"/>
      </xdr:nvSpPr>
      <xdr:spPr>
        <a:xfrm>
          <a:off x="6672795" y="6082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2" name="テキスト ボックス 301"/>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3" name="テキスト ボックス 302"/>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4" name="テキスト ボックス 303"/>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5" name="テキスト ボックス 304"/>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6" name="テキスト ボックス 305"/>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159305</xdr:rowOff>
    </xdr:from>
    <xdr:to>
      <xdr:col>55</xdr:col>
      <xdr:colOff>50800</xdr:colOff>
      <xdr:row>37</xdr:row>
      <xdr:rowOff>89455</xdr:rowOff>
    </xdr:to>
    <xdr:sp macro="" textlink="">
      <xdr:nvSpPr>
        <xdr:cNvPr id="307" name="楕円 306"/>
        <xdr:cNvSpPr/>
      </xdr:nvSpPr>
      <xdr:spPr>
        <a:xfrm>
          <a:off x="10426700" y="6331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137732</xdr:rowOff>
    </xdr:from>
    <xdr:ext cx="599010" cy="259045"/>
    <xdr:sp macro="" textlink="">
      <xdr:nvSpPr>
        <xdr:cNvPr id="308" name="補助費等該当値テキスト"/>
        <xdr:cNvSpPr txBox="1"/>
      </xdr:nvSpPr>
      <xdr:spPr>
        <a:xfrm>
          <a:off x="10528300" y="6309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162492</xdr:rowOff>
    </xdr:from>
    <xdr:to>
      <xdr:col>50</xdr:col>
      <xdr:colOff>165100</xdr:colOff>
      <xdr:row>36</xdr:row>
      <xdr:rowOff>92642</xdr:rowOff>
    </xdr:to>
    <xdr:sp macro="" textlink="">
      <xdr:nvSpPr>
        <xdr:cNvPr id="309" name="楕円 308"/>
        <xdr:cNvSpPr/>
      </xdr:nvSpPr>
      <xdr:spPr>
        <a:xfrm>
          <a:off x="9588500" y="6163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83769</xdr:rowOff>
    </xdr:from>
    <xdr:ext cx="599010" cy="259045"/>
    <xdr:sp macro="" textlink="">
      <xdr:nvSpPr>
        <xdr:cNvPr id="310" name="テキスト ボックス 309"/>
        <xdr:cNvSpPr txBox="1"/>
      </xdr:nvSpPr>
      <xdr:spPr>
        <a:xfrm>
          <a:off x="9339795" y="6255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31057</xdr:rowOff>
    </xdr:from>
    <xdr:to>
      <xdr:col>46</xdr:col>
      <xdr:colOff>38100</xdr:colOff>
      <xdr:row>37</xdr:row>
      <xdr:rowOff>132657</xdr:rowOff>
    </xdr:to>
    <xdr:sp macro="" textlink="">
      <xdr:nvSpPr>
        <xdr:cNvPr id="311" name="楕円 310"/>
        <xdr:cNvSpPr/>
      </xdr:nvSpPr>
      <xdr:spPr>
        <a:xfrm>
          <a:off x="8699500" y="6374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123784</xdr:rowOff>
    </xdr:from>
    <xdr:ext cx="599010" cy="259045"/>
    <xdr:sp macro="" textlink="">
      <xdr:nvSpPr>
        <xdr:cNvPr id="312" name="テキスト ボックス 311"/>
        <xdr:cNvSpPr txBox="1"/>
      </xdr:nvSpPr>
      <xdr:spPr>
        <a:xfrm>
          <a:off x="8450795" y="6467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68399</xdr:rowOff>
    </xdr:from>
    <xdr:to>
      <xdr:col>41</xdr:col>
      <xdr:colOff>101600</xdr:colOff>
      <xdr:row>36</xdr:row>
      <xdr:rowOff>169999</xdr:rowOff>
    </xdr:to>
    <xdr:sp macro="" textlink="">
      <xdr:nvSpPr>
        <xdr:cNvPr id="313" name="楕円 312"/>
        <xdr:cNvSpPr/>
      </xdr:nvSpPr>
      <xdr:spPr>
        <a:xfrm>
          <a:off x="7810500" y="624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15076</xdr:rowOff>
    </xdr:from>
    <xdr:ext cx="599010" cy="259045"/>
    <xdr:sp macro="" textlink="">
      <xdr:nvSpPr>
        <xdr:cNvPr id="314" name="テキスト ボックス 313"/>
        <xdr:cNvSpPr txBox="1"/>
      </xdr:nvSpPr>
      <xdr:spPr>
        <a:xfrm>
          <a:off x="7561795" y="6015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55743</xdr:rowOff>
    </xdr:from>
    <xdr:to>
      <xdr:col>36</xdr:col>
      <xdr:colOff>165100</xdr:colOff>
      <xdr:row>37</xdr:row>
      <xdr:rowOff>157343</xdr:rowOff>
    </xdr:to>
    <xdr:sp macro="" textlink="">
      <xdr:nvSpPr>
        <xdr:cNvPr id="315" name="楕円 314"/>
        <xdr:cNvSpPr/>
      </xdr:nvSpPr>
      <xdr:spPr>
        <a:xfrm>
          <a:off x="6921500" y="639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148470</xdr:rowOff>
    </xdr:from>
    <xdr:ext cx="599010" cy="259045"/>
    <xdr:sp macro="" textlink="">
      <xdr:nvSpPr>
        <xdr:cNvPr id="316" name="テキスト ボックス 315"/>
        <xdr:cNvSpPr txBox="1"/>
      </xdr:nvSpPr>
      <xdr:spPr>
        <a:xfrm>
          <a:off x="6672795" y="6492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7" name="正方形/長方形 316"/>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8" name="正方形/長方形 317"/>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9" name="正方形/長方形 318"/>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0" name="正方形/長方形 319"/>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1" name="正方形/長方形 320"/>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2" name="正方形/長方形 321"/>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3" name="正方形/長方形 322"/>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4" name="正方形/長方形 323"/>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5" name="テキスト ボックス 324"/>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6" name="直線コネクタ 325"/>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7" name="直線コネクタ 326"/>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8" name="テキスト ボックス 327"/>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9" name="直線コネクタ 328"/>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0" name="テキスト ボックス 329"/>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1" name="直線コネクタ 330"/>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2" name="テキスト ボックス 331"/>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3" name="直線コネクタ 332"/>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4" name="テキスト ボックス 333"/>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74871</xdr:rowOff>
    </xdr:from>
    <xdr:to>
      <xdr:col>54</xdr:col>
      <xdr:colOff>189865</xdr:colOff>
      <xdr:row>58</xdr:row>
      <xdr:rowOff>129960</xdr:rowOff>
    </xdr:to>
    <xdr:cxnSp macro="">
      <xdr:nvCxnSpPr>
        <xdr:cNvPr id="338" name="直線コネクタ 337"/>
        <xdr:cNvCxnSpPr/>
      </xdr:nvCxnSpPr>
      <xdr:spPr>
        <a:xfrm flipV="1">
          <a:off x="10475595" y="8818821"/>
          <a:ext cx="1270" cy="1255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133787</xdr:rowOff>
    </xdr:from>
    <xdr:ext cx="534377" cy="259045"/>
    <xdr:sp macro="" textlink="">
      <xdr:nvSpPr>
        <xdr:cNvPr id="339" name="普通建設事業費最小値テキスト"/>
        <xdr:cNvSpPr txBox="1"/>
      </xdr:nvSpPr>
      <xdr:spPr>
        <a:xfrm>
          <a:off x="10528300" y="10077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129960</xdr:rowOff>
    </xdr:from>
    <xdr:to>
      <xdr:col>55</xdr:col>
      <xdr:colOff>88900</xdr:colOff>
      <xdr:row>58</xdr:row>
      <xdr:rowOff>129960</xdr:rowOff>
    </xdr:to>
    <xdr:cxnSp macro="">
      <xdr:nvCxnSpPr>
        <xdr:cNvPr id="340" name="直線コネクタ 339"/>
        <xdr:cNvCxnSpPr/>
      </xdr:nvCxnSpPr>
      <xdr:spPr>
        <a:xfrm>
          <a:off x="10388600" y="1007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21548</xdr:rowOff>
    </xdr:from>
    <xdr:ext cx="690189" cy="259045"/>
    <xdr:sp macro="" textlink="">
      <xdr:nvSpPr>
        <xdr:cNvPr id="341" name="普通建設事業費最大値テキスト"/>
        <xdr:cNvSpPr txBox="1"/>
      </xdr:nvSpPr>
      <xdr:spPr>
        <a:xfrm>
          <a:off x="10528300" y="85940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5,533,589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74871</xdr:rowOff>
    </xdr:from>
    <xdr:to>
      <xdr:col>55</xdr:col>
      <xdr:colOff>88900</xdr:colOff>
      <xdr:row>51</xdr:row>
      <xdr:rowOff>74871</xdr:rowOff>
    </xdr:to>
    <xdr:cxnSp macro="">
      <xdr:nvCxnSpPr>
        <xdr:cNvPr id="342" name="直線コネクタ 341"/>
        <xdr:cNvCxnSpPr/>
      </xdr:nvCxnSpPr>
      <xdr:spPr>
        <a:xfrm>
          <a:off x="10388600" y="8818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115815</xdr:rowOff>
    </xdr:from>
    <xdr:to>
      <xdr:col>55</xdr:col>
      <xdr:colOff>0</xdr:colOff>
      <xdr:row>58</xdr:row>
      <xdr:rowOff>45871</xdr:rowOff>
    </xdr:to>
    <xdr:cxnSp macro="">
      <xdr:nvCxnSpPr>
        <xdr:cNvPr id="343" name="直線コネクタ 342"/>
        <xdr:cNvCxnSpPr/>
      </xdr:nvCxnSpPr>
      <xdr:spPr>
        <a:xfrm flipV="1">
          <a:off x="9639300" y="9888465"/>
          <a:ext cx="838200" cy="10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3898</xdr:rowOff>
    </xdr:from>
    <xdr:ext cx="599010" cy="259045"/>
    <xdr:sp macro="" textlink="">
      <xdr:nvSpPr>
        <xdr:cNvPr id="344" name="普通建設事業費平均値テキスト"/>
        <xdr:cNvSpPr txBox="1"/>
      </xdr:nvSpPr>
      <xdr:spPr>
        <a:xfrm>
          <a:off x="10528300" y="994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277,467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25471</xdr:rowOff>
    </xdr:from>
    <xdr:to>
      <xdr:col>55</xdr:col>
      <xdr:colOff>50800</xdr:colOff>
      <xdr:row>58</xdr:row>
      <xdr:rowOff>127071</xdr:rowOff>
    </xdr:to>
    <xdr:sp macro="" textlink="">
      <xdr:nvSpPr>
        <xdr:cNvPr id="345" name="フローチャート: 判断 344"/>
        <xdr:cNvSpPr/>
      </xdr:nvSpPr>
      <xdr:spPr>
        <a:xfrm>
          <a:off x="10426700" y="996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45493</xdr:rowOff>
    </xdr:from>
    <xdr:to>
      <xdr:col>50</xdr:col>
      <xdr:colOff>114300</xdr:colOff>
      <xdr:row>58</xdr:row>
      <xdr:rowOff>45871</xdr:rowOff>
    </xdr:to>
    <xdr:cxnSp macro="">
      <xdr:nvCxnSpPr>
        <xdr:cNvPr id="346" name="直線コネクタ 345"/>
        <xdr:cNvCxnSpPr/>
      </xdr:nvCxnSpPr>
      <xdr:spPr>
        <a:xfrm>
          <a:off x="8750300" y="9989593"/>
          <a:ext cx="889000" cy="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20083</xdr:rowOff>
    </xdr:from>
    <xdr:to>
      <xdr:col>50</xdr:col>
      <xdr:colOff>165100</xdr:colOff>
      <xdr:row>58</xdr:row>
      <xdr:rowOff>121683</xdr:rowOff>
    </xdr:to>
    <xdr:sp macro="" textlink="">
      <xdr:nvSpPr>
        <xdr:cNvPr id="347" name="フローチャート: 判断 346"/>
        <xdr:cNvSpPr/>
      </xdr:nvSpPr>
      <xdr:spPr>
        <a:xfrm>
          <a:off x="9588500" y="996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112810</xdr:rowOff>
    </xdr:from>
    <xdr:ext cx="599010" cy="259045"/>
    <xdr:sp macro="" textlink="">
      <xdr:nvSpPr>
        <xdr:cNvPr id="348" name="テキスト ボックス 347"/>
        <xdr:cNvSpPr txBox="1"/>
      </xdr:nvSpPr>
      <xdr:spPr>
        <a:xfrm>
          <a:off x="9339795" y="10056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45493</xdr:rowOff>
    </xdr:from>
    <xdr:to>
      <xdr:col>45</xdr:col>
      <xdr:colOff>177800</xdr:colOff>
      <xdr:row>58</xdr:row>
      <xdr:rowOff>64281</xdr:rowOff>
    </xdr:to>
    <xdr:cxnSp macro="">
      <xdr:nvCxnSpPr>
        <xdr:cNvPr id="349" name="直線コネクタ 348"/>
        <xdr:cNvCxnSpPr/>
      </xdr:nvCxnSpPr>
      <xdr:spPr>
        <a:xfrm flipV="1">
          <a:off x="7861300" y="9989593"/>
          <a:ext cx="889000" cy="1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27549</xdr:rowOff>
    </xdr:from>
    <xdr:to>
      <xdr:col>46</xdr:col>
      <xdr:colOff>38100</xdr:colOff>
      <xdr:row>58</xdr:row>
      <xdr:rowOff>129149</xdr:rowOff>
    </xdr:to>
    <xdr:sp macro="" textlink="">
      <xdr:nvSpPr>
        <xdr:cNvPr id="350" name="フローチャート: 判断 349"/>
        <xdr:cNvSpPr/>
      </xdr:nvSpPr>
      <xdr:spPr>
        <a:xfrm>
          <a:off x="8699500" y="997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120276</xdr:rowOff>
    </xdr:from>
    <xdr:ext cx="599010" cy="259045"/>
    <xdr:sp macro="" textlink="">
      <xdr:nvSpPr>
        <xdr:cNvPr id="351" name="テキスト ボックス 350"/>
        <xdr:cNvSpPr txBox="1"/>
      </xdr:nvSpPr>
      <xdr:spPr>
        <a:xfrm>
          <a:off x="8450795" y="10064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42466</xdr:rowOff>
    </xdr:from>
    <xdr:to>
      <xdr:col>41</xdr:col>
      <xdr:colOff>50800</xdr:colOff>
      <xdr:row>58</xdr:row>
      <xdr:rowOff>64281</xdr:rowOff>
    </xdr:to>
    <xdr:cxnSp macro="">
      <xdr:nvCxnSpPr>
        <xdr:cNvPr id="352" name="直線コネクタ 351"/>
        <xdr:cNvCxnSpPr/>
      </xdr:nvCxnSpPr>
      <xdr:spPr>
        <a:xfrm>
          <a:off x="6972300" y="9986566"/>
          <a:ext cx="889000" cy="21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26817</xdr:rowOff>
    </xdr:from>
    <xdr:to>
      <xdr:col>41</xdr:col>
      <xdr:colOff>101600</xdr:colOff>
      <xdr:row>58</xdr:row>
      <xdr:rowOff>128417</xdr:rowOff>
    </xdr:to>
    <xdr:sp macro="" textlink="">
      <xdr:nvSpPr>
        <xdr:cNvPr id="353" name="フローチャート: 判断 352"/>
        <xdr:cNvSpPr/>
      </xdr:nvSpPr>
      <xdr:spPr>
        <a:xfrm>
          <a:off x="7810500" y="997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119544</xdr:rowOff>
    </xdr:from>
    <xdr:ext cx="599010" cy="259045"/>
    <xdr:sp macro="" textlink="">
      <xdr:nvSpPr>
        <xdr:cNvPr id="354" name="テキスト ボックス 353"/>
        <xdr:cNvSpPr txBox="1"/>
      </xdr:nvSpPr>
      <xdr:spPr>
        <a:xfrm>
          <a:off x="7561795" y="10063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22338</xdr:rowOff>
    </xdr:from>
    <xdr:to>
      <xdr:col>36</xdr:col>
      <xdr:colOff>165100</xdr:colOff>
      <xdr:row>58</xdr:row>
      <xdr:rowOff>123938</xdr:rowOff>
    </xdr:to>
    <xdr:sp macro="" textlink="">
      <xdr:nvSpPr>
        <xdr:cNvPr id="355" name="フローチャート: 判断 354"/>
        <xdr:cNvSpPr/>
      </xdr:nvSpPr>
      <xdr:spPr>
        <a:xfrm>
          <a:off x="6921500" y="9966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115065</xdr:rowOff>
    </xdr:from>
    <xdr:ext cx="599010" cy="259045"/>
    <xdr:sp macro="" textlink="">
      <xdr:nvSpPr>
        <xdr:cNvPr id="356" name="テキスト ボックス 355"/>
        <xdr:cNvSpPr txBox="1"/>
      </xdr:nvSpPr>
      <xdr:spPr>
        <a:xfrm>
          <a:off x="6672795" y="10059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65015</xdr:rowOff>
    </xdr:from>
    <xdr:to>
      <xdr:col>55</xdr:col>
      <xdr:colOff>50800</xdr:colOff>
      <xdr:row>57</xdr:row>
      <xdr:rowOff>166615</xdr:rowOff>
    </xdr:to>
    <xdr:sp macro="" textlink="">
      <xdr:nvSpPr>
        <xdr:cNvPr id="362" name="楕円 361"/>
        <xdr:cNvSpPr/>
      </xdr:nvSpPr>
      <xdr:spPr>
        <a:xfrm>
          <a:off x="10426700" y="983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87892</xdr:rowOff>
    </xdr:from>
    <xdr:ext cx="599010" cy="259045"/>
    <xdr:sp macro="" textlink="">
      <xdr:nvSpPr>
        <xdr:cNvPr id="363" name="普通建設事業費該当値テキスト"/>
        <xdr:cNvSpPr txBox="1"/>
      </xdr:nvSpPr>
      <xdr:spPr>
        <a:xfrm>
          <a:off x="10528300" y="9689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166521</xdr:rowOff>
    </xdr:from>
    <xdr:to>
      <xdr:col>50</xdr:col>
      <xdr:colOff>165100</xdr:colOff>
      <xdr:row>58</xdr:row>
      <xdr:rowOff>96671</xdr:rowOff>
    </xdr:to>
    <xdr:sp macro="" textlink="">
      <xdr:nvSpPr>
        <xdr:cNvPr id="364" name="楕円 363"/>
        <xdr:cNvSpPr/>
      </xdr:nvSpPr>
      <xdr:spPr>
        <a:xfrm>
          <a:off x="9588500" y="993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113198</xdr:rowOff>
    </xdr:from>
    <xdr:ext cx="599010" cy="259045"/>
    <xdr:sp macro="" textlink="">
      <xdr:nvSpPr>
        <xdr:cNvPr id="365" name="テキスト ボックス 364"/>
        <xdr:cNvSpPr txBox="1"/>
      </xdr:nvSpPr>
      <xdr:spPr>
        <a:xfrm>
          <a:off x="9339795" y="97143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166143</xdr:rowOff>
    </xdr:from>
    <xdr:to>
      <xdr:col>46</xdr:col>
      <xdr:colOff>38100</xdr:colOff>
      <xdr:row>58</xdr:row>
      <xdr:rowOff>96293</xdr:rowOff>
    </xdr:to>
    <xdr:sp macro="" textlink="">
      <xdr:nvSpPr>
        <xdr:cNvPr id="366" name="楕円 365"/>
        <xdr:cNvSpPr/>
      </xdr:nvSpPr>
      <xdr:spPr>
        <a:xfrm>
          <a:off x="8699500" y="9938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112820</xdr:rowOff>
    </xdr:from>
    <xdr:ext cx="599010" cy="259045"/>
    <xdr:sp macro="" textlink="">
      <xdr:nvSpPr>
        <xdr:cNvPr id="367" name="テキスト ボックス 366"/>
        <xdr:cNvSpPr txBox="1"/>
      </xdr:nvSpPr>
      <xdr:spPr>
        <a:xfrm>
          <a:off x="8450795" y="971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13481</xdr:rowOff>
    </xdr:from>
    <xdr:to>
      <xdr:col>41</xdr:col>
      <xdr:colOff>101600</xdr:colOff>
      <xdr:row>58</xdr:row>
      <xdr:rowOff>115081</xdr:rowOff>
    </xdr:to>
    <xdr:sp macro="" textlink="">
      <xdr:nvSpPr>
        <xdr:cNvPr id="368" name="楕円 367"/>
        <xdr:cNvSpPr/>
      </xdr:nvSpPr>
      <xdr:spPr>
        <a:xfrm>
          <a:off x="7810500" y="995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131608</xdr:rowOff>
    </xdr:from>
    <xdr:ext cx="599010" cy="259045"/>
    <xdr:sp macro="" textlink="">
      <xdr:nvSpPr>
        <xdr:cNvPr id="369" name="テキスト ボックス 368"/>
        <xdr:cNvSpPr txBox="1"/>
      </xdr:nvSpPr>
      <xdr:spPr>
        <a:xfrm>
          <a:off x="7561795" y="9732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163116</xdr:rowOff>
    </xdr:from>
    <xdr:to>
      <xdr:col>36</xdr:col>
      <xdr:colOff>165100</xdr:colOff>
      <xdr:row>58</xdr:row>
      <xdr:rowOff>93266</xdr:rowOff>
    </xdr:to>
    <xdr:sp macro="" textlink="">
      <xdr:nvSpPr>
        <xdr:cNvPr id="370" name="楕円 369"/>
        <xdr:cNvSpPr/>
      </xdr:nvSpPr>
      <xdr:spPr>
        <a:xfrm>
          <a:off x="6921500" y="993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109793</xdr:rowOff>
    </xdr:from>
    <xdr:ext cx="599010" cy="259045"/>
    <xdr:sp macro="" textlink="">
      <xdr:nvSpPr>
        <xdr:cNvPr id="371" name="テキスト ボックス 370"/>
        <xdr:cNvSpPr txBox="1"/>
      </xdr:nvSpPr>
      <xdr:spPr>
        <a:xfrm>
          <a:off x="6672795" y="9710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5" name="テキスト ボックス 384"/>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7" name="テキスト ボックス 386"/>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89" name="テキスト ボックス 388"/>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1" name="テキスト ボックス 39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135560</xdr:rowOff>
    </xdr:from>
    <xdr:to>
      <xdr:col>54</xdr:col>
      <xdr:colOff>189865</xdr:colOff>
      <xdr:row>78</xdr:row>
      <xdr:rowOff>139700</xdr:rowOff>
    </xdr:to>
    <xdr:cxnSp macro="">
      <xdr:nvCxnSpPr>
        <xdr:cNvPr id="393" name="直線コネクタ 392"/>
        <xdr:cNvCxnSpPr/>
      </xdr:nvCxnSpPr>
      <xdr:spPr>
        <a:xfrm flipV="1">
          <a:off x="10475595" y="12308510"/>
          <a:ext cx="1270" cy="12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7458</xdr:rowOff>
    </xdr:from>
    <xdr:ext cx="249299" cy="259045"/>
    <xdr:sp macro="" textlink="">
      <xdr:nvSpPr>
        <xdr:cNvPr id="394" name="普通建設事業費 （ うち新規整備　）最小値テキスト"/>
        <xdr:cNvSpPr txBox="1"/>
      </xdr:nvSpPr>
      <xdr:spPr>
        <a:xfrm>
          <a:off x="10528300" y="1355200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5" name="直線コネクタ 394"/>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82237</xdr:rowOff>
    </xdr:from>
    <xdr:ext cx="690189" cy="259045"/>
    <xdr:sp macro="" textlink="">
      <xdr:nvSpPr>
        <xdr:cNvPr id="396" name="普通建設事業費 （ うち新規整備　）最大値テキスト"/>
        <xdr:cNvSpPr txBox="1"/>
      </xdr:nvSpPr>
      <xdr:spPr>
        <a:xfrm>
          <a:off x="10528300" y="1208373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5,268,109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135560</xdr:rowOff>
    </xdr:from>
    <xdr:to>
      <xdr:col>55</xdr:col>
      <xdr:colOff>88900</xdr:colOff>
      <xdr:row>71</xdr:row>
      <xdr:rowOff>135560</xdr:rowOff>
    </xdr:to>
    <xdr:cxnSp macro="">
      <xdr:nvCxnSpPr>
        <xdr:cNvPr id="397" name="直線コネクタ 396"/>
        <xdr:cNvCxnSpPr/>
      </xdr:nvCxnSpPr>
      <xdr:spPr>
        <a:xfrm>
          <a:off x="10388600" y="1230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36105</xdr:rowOff>
    </xdr:from>
    <xdr:to>
      <xdr:col>55</xdr:col>
      <xdr:colOff>0</xdr:colOff>
      <xdr:row>78</xdr:row>
      <xdr:rowOff>79108</xdr:rowOff>
    </xdr:to>
    <xdr:cxnSp macro="">
      <xdr:nvCxnSpPr>
        <xdr:cNvPr id="398" name="直線コネクタ 397"/>
        <xdr:cNvCxnSpPr/>
      </xdr:nvCxnSpPr>
      <xdr:spPr>
        <a:xfrm flipV="1">
          <a:off x="9639300" y="13409205"/>
          <a:ext cx="838200" cy="43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51908</xdr:rowOff>
    </xdr:from>
    <xdr:ext cx="534377" cy="259045"/>
    <xdr:sp macro="" textlink="">
      <xdr:nvSpPr>
        <xdr:cNvPr id="399" name="普通建設事業費 （ うち新規整備　）平均値テキスト"/>
        <xdr:cNvSpPr txBox="1"/>
      </xdr:nvSpPr>
      <xdr:spPr>
        <a:xfrm>
          <a:off x="10528300" y="134250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73481</xdr:rowOff>
    </xdr:from>
    <xdr:to>
      <xdr:col>55</xdr:col>
      <xdr:colOff>50800</xdr:colOff>
      <xdr:row>79</xdr:row>
      <xdr:rowOff>3631</xdr:rowOff>
    </xdr:to>
    <xdr:sp macro="" textlink="">
      <xdr:nvSpPr>
        <xdr:cNvPr id="400" name="フローチャート: 判断 399"/>
        <xdr:cNvSpPr/>
      </xdr:nvSpPr>
      <xdr:spPr>
        <a:xfrm>
          <a:off x="10426700" y="1344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79108</xdr:rowOff>
    </xdr:from>
    <xdr:to>
      <xdr:col>50</xdr:col>
      <xdr:colOff>114300</xdr:colOff>
      <xdr:row>78</xdr:row>
      <xdr:rowOff>94385</xdr:rowOff>
    </xdr:to>
    <xdr:cxnSp macro="">
      <xdr:nvCxnSpPr>
        <xdr:cNvPr id="401" name="直線コネクタ 400"/>
        <xdr:cNvCxnSpPr/>
      </xdr:nvCxnSpPr>
      <xdr:spPr>
        <a:xfrm flipV="1">
          <a:off x="8750300" y="13452208"/>
          <a:ext cx="889000" cy="15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70706</xdr:rowOff>
    </xdr:from>
    <xdr:to>
      <xdr:col>50</xdr:col>
      <xdr:colOff>165100</xdr:colOff>
      <xdr:row>79</xdr:row>
      <xdr:rowOff>856</xdr:rowOff>
    </xdr:to>
    <xdr:sp macro="" textlink="">
      <xdr:nvSpPr>
        <xdr:cNvPr id="402" name="フローチャート: 判断 401"/>
        <xdr:cNvSpPr/>
      </xdr:nvSpPr>
      <xdr:spPr>
        <a:xfrm>
          <a:off x="9588500" y="1344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163433</xdr:rowOff>
    </xdr:from>
    <xdr:ext cx="534377" cy="259045"/>
    <xdr:sp macro="" textlink="">
      <xdr:nvSpPr>
        <xdr:cNvPr id="403" name="テキスト ボックス 402"/>
        <xdr:cNvSpPr txBox="1"/>
      </xdr:nvSpPr>
      <xdr:spPr>
        <a:xfrm>
          <a:off x="9372111" y="13536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94385</xdr:rowOff>
    </xdr:from>
    <xdr:to>
      <xdr:col>45</xdr:col>
      <xdr:colOff>177800</xdr:colOff>
      <xdr:row>78</xdr:row>
      <xdr:rowOff>95972</xdr:rowOff>
    </xdr:to>
    <xdr:cxnSp macro="">
      <xdr:nvCxnSpPr>
        <xdr:cNvPr id="404" name="直線コネクタ 403"/>
        <xdr:cNvCxnSpPr/>
      </xdr:nvCxnSpPr>
      <xdr:spPr>
        <a:xfrm flipV="1">
          <a:off x="7861300" y="13467485"/>
          <a:ext cx="889000" cy="1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71213</xdr:rowOff>
    </xdr:from>
    <xdr:to>
      <xdr:col>46</xdr:col>
      <xdr:colOff>38100</xdr:colOff>
      <xdr:row>79</xdr:row>
      <xdr:rowOff>1363</xdr:rowOff>
    </xdr:to>
    <xdr:sp macro="" textlink="">
      <xdr:nvSpPr>
        <xdr:cNvPr id="405" name="フローチャート: 判断 404"/>
        <xdr:cNvSpPr/>
      </xdr:nvSpPr>
      <xdr:spPr>
        <a:xfrm>
          <a:off x="8699500" y="13444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163940</xdr:rowOff>
    </xdr:from>
    <xdr:ext cx="534377" cy="259045"/>
    <xdr:sp macro="" textlink="">
      <xdr:nvSpPr>
        <xdr:cNvPr id="406" name="テキスト ボックス 405"/>
        <xdr:cNvSpPr txBox="1"/>
      </xdr:nvSpPr>
      <xdr:spPr>
        <a:xfrm>
          <a:off x="8483111" y="135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95972</xdr:rowOff>
    </xdr:from>
    <xdr:to>
      <xdr:col>41</xdr:col>
      <xdr:colOff>50800</xdr:colOff>
      <xdr:row>78</xdr:row>
      <xdr:rowOff>103403</xdr:rowOff>
    </xdr:to>
    <xdr:cxnSp macro="">
      <xdr:nvCxnSpPr>
        <xdr:cNvPr id="407" name="直線コネクタ 406"/>
        <xdr:cNvCxnSpPr/>
      </xdr:nvCxnSpPr>
      <xdr:spPr>
        <a:xfrm flipV="1">
          <a:off x="6972300" y="13469072"/>
          <a:ext cx="889000" cy="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72977</xdr:rowOff>
    </xdr:from>
    <xdr:to>
      <xdr:col>41</xdr:col>
      <xdr:colOff>101600</xdr:colOff>
      <xdr:row>79</xdr:row>
      <xdr:rowOff>3127</xdr:rowOff>
    </xdr:to>
    <xdr:sp macro="" textlink="">
      <xdr:nvSpPr>
        <xdr:cNvPr id="408" name="フローチャート: 判断 407"/>
        <xdr:cNvSpPr/>
      </xdr:nvSpPr>
      <xdr:spPr>
        <a:xfrm>
          <a:off x="7810500" y="1344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165704</xdr:rowOff>
    </xdr:from>
    <xdr:ext cx="534377" cy="259045"/>
    <xdr:sp macro="" textlink="">
      <xdr:nvSpPr>
        <xdr:cNvPr id="409" name="テキスト ボックス 408"/>
        <xdr:cNvSpPr txBox="1"/>
      </xdr:nvSpPr>
      <xdr:spPr>
        <a:xfrm>
          <a:off x="7594111" y="13538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70949</xdr:rowOff>
    </xdr:from>
    <xdr:to>
      <xdr:col>36</xdr:col>
      <xdr:colOff>165100</xdr:colOff>
      <xdr:row>79</xdr:row>
      <xdr:rowOff>1099</xdr:rowOff>
    </xdr:to>
    <xdr:sp macro="" textlink="">
      <xdr:nvSpPr>
        <xdr:cNvPr id="410" name="フローチャート: 判断 409"/>
        <xdr:cNvSpPr/>
      </xdr:nvSpPr>
      <xdr:spPr>
        <a:xfrm>
          <a:off x="6921500" y="1344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163676</xdr:rowOff>
    </xdr:from>
    <xdr:ext cx="534377" cy="259045"/>
    <xdr:sp macro="" textlink="">
      <xdr:nvSpPr>
        <xdr:cNvPr id="411" name="テキスト ボックス 410"/>
        <xdr:cNvSpPr txBox="1"/>
      </xdr:nvSpPr>
      <xdr:spPr>
        <a:xfrm>
          <a:off x="6705111" y="1353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156755</xdr:rowOff>
    </xdr:from>
    <xdr:to>
      <xdr:col>55</xdr:col>
      <xdr:colOff>50800</xdr:colOff>
      <xdr:row>78</xdr:row>
      <xdr:rowOff>86905</xdr:rowOff>
    </xdr:to>
    <xdr:sp macro="" textlink="">
      <xdr:nvSpPr>
        <xdr:cNvPr id="417" name="楕円 416"/>
        <xdr:cNvSpPr/>
      </xdr:nvSpPr>
      <xdr:spPr>
        <a:xfrm>
          <a:off x="10426700" y="1335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116132</xdr:rowOff>
    </xdr:from>
    <xdr:ext cx="599010" cy="259045"/>
    <xdr:sp macro="" textlink="">
      <xdr:nvSpPr>
        <xdr:cNvPr id="418" name="普通建設事業費 （ うち新規整備　）該当値テキスト"/>
        <xdr:cNvSpPr txBox="1"/>
      </xdr:nvSpPr>
      <xdr:spPr>
        <a:xfrm>
          <a:off x="10528300" y="1314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28308</xdr:rowOff>
    </xdr:from>
    <xdr:to>
      <xdr:col>50</xdr:col>
      <xdr:colOff>165100</xdr:colOff>
      <xdr:row>78</xdr:row>
      <xdr:rowOff>129908</xdr:rowOff>
    </xdr:to>
    <xdr:sp macro="" textlink="">
      <xdr:nvSpPr>
        <xdr:cNvPr id="419" name="楕円 418"/>
        <xdr:cNvSpPr/>
      </xdr:nvSpPr>
      <xdr:spPr>
        <a:xfrm>
          <a:off x="9588500" y="1340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146435</xdr:rowOff>
    </xdr:from>
    <xdr:ext cx="599010" cy="259045"/>
    <xdr:sp macro="" textlink="">
      <xdr:nvSpPr>
        <xdr:cNvPr id="420" name="テキスト ボックス 419"/>
        <xdr:cNvSpPr txBox="1"/>
      </xdr:nvSpPr>
      <xdr:spPr>
        <a:xfrm>
          <a:off x="9339795" y="13176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43585</xdr:rowOff>
    </xdr:from>
    <xdr:to>
      <xdr:col>46</xdr:col>
      <xdr:colOff>38100</xdr:colOff>
      <xdr:row>78</xdr:row>
      <xdr:rowOff>145185</xdr:rowOff>
    </xdr:to>
    <xdr:sp macro="" textlink="">
      <xdr:nvSpPr>
        <xdr:cNvPr id="421" name="楕円 420"/>
        <xdr:cNvSpPr/>
      </xdr:nvSpPr>
      <xdr:spPr>
        <a:xfrm>
          <a:off x="8699500" y="13416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161712</xdr:rowOff>
    </xdr:from>
    <xdr:ext cx="599010" cy="259045"/>
    <xdr:sp macro="" textlink="">
      <xdr:nvSpPr>
        <xdr:cNvPr id="422" name="テキスト ボックス 421"/>
        <xdr:cNvSpPr txBox="1"/>
      </xdr:nvSpPr>
      <xdr:spPr>
        <a:xfrm>
          <a:off x="8450795" y="13191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45172</xdr:rowOff>
    </xdr:from>
    <xdr:to>
      <xdr:col>41</xdr:col>
      <xdr:colOff>101600</xdr:colOff>
      <xdr:row>78</xdr:row>
      <xdr:rowOff>146772</xdr:rowOff>
    </xdr:to>
    <xdr:sp macro="" textlink="">
      <xdr:nvSpPr>
        <xdr:cNvPr id="423" name="楕円 422"/>
        <xdr:cNvSpPr/>
      </xdr:nvSpPr>
      <xdr:spPr>
        <a:xfrm>
          <a:off x="7810500" y="1341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163299</xdr:rowOff>
    </xdr:from>
    <xdr:ext cx="599010" cy="259045"/>
    <xdr:sp macro="" textlink="">
      <xdr:nvSpPr>
        <xdr:cNvPr id="424" name="テキスト ボックス 423"/>
        <xdr:cNvSpPr txBox="1"/>
      </xdr:nvSpPr>
      <xdr:spPr>
        <a:xfrm>
          <a:off x="7561795" y="13193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52603</xdr:rowOff>
    </xdr:from>
    <xdr:to>
      <xdr:col>36</xdr:col>
      <xdr:colOff>165100</xdr:colOff>
      <xdr:row>78</xdr:row>
      <xdr:rowOff>154203</xdr:rowOff>
    </xdr:to>
    <xdr:sp macro="" textlink="">
      <xdr:nvSpPr>
        <xdr:cNvPr id="425" name="楕円 424"/>
        <xdr:cNvSpPr/>
      </xdr:nvSpPr>
      <xdr:spPr>
        <a:xfrm>
          <a:off x="6921500" y="1342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76</xdr:row>
      <xdr:rowOff>170730</xdr:rowOff>
    </xdr:from>
    <xdr:ext cx="599010" cy="259045"/>
    <xdr:sp macro="" textlink="">
      <xdr:nvSpPr>
        <xdr:cNvPr id="426" name="テキスト ボックス 425"/>
        <xdr:cNvSpPr txBox="1"/>
      </xdr:nvSpPr>
      <xdr:spPr>
        <a:xfrm>
          <a:off x="6672795" y="1320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7" name="直線コネクタ 43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8" name="テキスト ボックス 437"/>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9" name="直線コネクタ 43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0" name="テキスト ボックス 439"/>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3" name="直線コネクタ 44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4" name="テキスト ボックス 44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5" name="直線コネクタ 44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6" name="テキスト ボックス 44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7" name="直線コネクタ 44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8" name="テキスト ボックス 447"/>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155742</xdr:rowOff>
    </xdr:from>
    <xdr:to>
      <xdr:col>54</xdr:col>
      <xdr:colOff>189865</xdr:colOff>
      <xdr:row>99</xdr:row>
      <xdr:rowOff>44450</xdr:rowOff>
    </xdr:to>
    <xdr:cxnSp macro="">
      <xdr:nvCxnSpPr>
        <xdr:cNvPr id="450" name="直線コネクタ 449"/>
        <xdr:cNvCxnSpPr/>
      </xdr:nvCxnSpPr>
      <xdr:spPr>
        <a:xfrm flipV="1">
          <a:off x="10475595" y="15586242"/>
          <a:ext cx="1270" cy="1431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48277</xdr:rowOff>
    </xdr:from>
    <xdr:ext cx="249299" cy="259045"/>
    <xdr:sp macro="" textlink="">
      <xdr:nvSpPr>
        <xdr:cNvPr id="451" name="普通建設事業費 （ うち更新整備　）最小値テキスト"/>
        <xdr:cNvSpPr txBox="1"/>
      </xdr:nvSpPr>
      <xdr:spPr>
        <a:xfrm>
          <a:off x="10528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44450</xdr:rowOff>
    </xdr:from>
    <xdr:to>
      <xdr:col>55</xdr:col>
      <xdr:colOff>88900</xdr:colOff>
      <xdr:row>99</xdr:row>
      <xdr:rowOff>44450</xdr:rowOff>
    </xdr:to>
    <xdr:cxnSp macro="">
      <xdr:nvCxnSpPr>
        <xdr:cNvPr id="452" name="直線コネクタ 451"/>
        <xdr:cNvCxnSpPr/>
      </xdr:nvCxnSpPr>
      <xdr:spPr>
        <a:xfrm>
          <a:off x="10388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102419</xdr:rowOff>
    </xdr:from>
    <xdr:ext cx="599010" cy="259045"/>
    <xdr:sp macro="" textlink="">
      <xdr:nvSpPr>
        <xdr:cNvPr id="453" name="普通建設事業費 （ うち更新整備　）最大値テキスト"/>
        <xdr:cNvSpPr txBox="1"/>
      </xdr:nvSpPr>
      <xdr:spPr>
        <a:xfrm>
          <a:off x="10528300" y="15361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751,579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155742</xdr:rowOff>
    </xdr:from>
    <xdr:to>
      <xdr:col>55</xdr:col>
      <xdr:colOff>88900</xdr:colOff>
      <xdr:row>90</xdr:row>
      <xdr:rowOff>155742</xdr:rowOff>
    </xdr:to>
    <xdr:cxnSp macro="">
      <xdr:nvCxnSpPr>
        <xdr:cNvPr id="454" name="直線コネクタ 453"/>
        <xdr:cNvCxnSpPr/>
      </xdr:nvCxnSpPr>
      <xdr:spPr>
        <a:xfrm>
          <a:off x="10388600" y="15586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160750</xdr:rowOff>
    </xdr:from>
    <xdr:to>
      <xdr:col>55</xdr:col>
      <xdr:colOff>0</xdr:colOff>
      <xdr:row>98</xdr:row>
      <xdr:rowOff>9173</xdr:rowOff>
    </xdr:to>
    <xdr:cxnSp macro="">
      <xdr:nvCxnSpPr>
        <xdr:cNvPr id="455" name="直線コネクタ 454"/>
        <xdr:cNvCxnSpPr/>
      </xdr:nvCxnSpPr>
      <xdr:spPr>
        <a:xfrm flipV="1">
          <a:off x="9639300" y="16277050"/>
          <a:ext cx="838200" cy="5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30912</xdr:rowOff>
    </xdr:from>
    <xdr:ext cx="599010" cy="259045"/>
    <xdr:sp macro="" textlink="">
      <xdr:nvSpPr>
        <xdr:cNvPr id="456" name="普通建設事業費 （ うち更新整備　）平均値テキスト"/>
        <xdr:cNvSpPr txBox="1"/>
      </xdr:nvSpPr>
      <xdr:spPr>
        <a:xfrm>
          <a:off x="10528300" y="166615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52485</xdr:rowOff>
    </xdr:from>
    <xdr:to>
      <xdr:col>55</xdr:col>
      <xdr:colOff>50800</xdr:colOff>
      <xdr:row>97</xdr:row>
      <xdr:rowOff>154085</xdr:rowOff>
    </xdr:to>
    <xdr:sp macro="" textlink="">
      <xdr:nvSpPr>
        <xdr:cNvPr id="457" name="フローチャート: 判断 456"/>
        <xdr:cNvSpPr/>
      </xdr:nvSpPr>
      <xdr:spPr>
        <a:xfrm>
          <a:off x="10426700" y="1668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9173</xdr:rowOff>
    </xdr:from>
    <xdr:to>
      <xdr:col>50</xdr:col>
      <xdr:colOff>114300</xdr:colOff>
      <xdr:row>98</xdr:row>
      <xdr:rowOff>58170</xdr:rowOff>
    </xdr:to>
    <xdr:cxnSp macro="">
      <xdr:nvCxnSpPr>
        <xdr:cNvPr id="458" name="直線コネクタ 457"/>
        <xdr:cNvCxnSpPr/>
      </xdr:nvCxnSpPr>
      <xdr:spPr>
        <a:xfrm flipV="1">
          <a:off x="8750300" y="16811273"/>
          <a:ext cx="889000" cy="48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165277</xdr:rowOff>
    </xdr:from>
    <xdr:to>
      <xdr:col>50</xdr:col>
      <xdr:colOff>165100</xdr:colOff>
      <xdr:row>97</xdr:row>
      <xdr:rowOff>95427</xdr:rowOff>
    </xdr:to>
    <xdr:sp macro="" textlink="">
      <xdr:nvSpPr>
        <xdr:cNvPr id="459" name="フローチャート: 判断 458"/>
        <xdr:cNvSpPr/>
      </xdr:nvSpPr>
      <xdr:spPr>
        <a:xfrm>
          <a:off x="9588500" y="1662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111954</xdr:rowOff>
    </xdr:from>
    <xdr:ext cx="599010" cy="259045"/>
    <xdr:sp macro="" textlink="">
      <xdr:nvSpPr>
        <xdr:cNvPr id="460" name="テキスト ボックス 459"/>
        <xdr:cNvSpPr txBox="1"/>
      </xdr:nvSpPr>
      <xdr:spPr>
        <a:xfrm>
          <a:off x="9339795" y="16399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27451</xdr:rowOff>
    </xdr:from>
    <xdr:to>
      <xdr:col>45</xdr:col>
      <xdr:colOff>177800</xdr:colOff>
      <xdr:row>98</xdr:row>
      <xdr:rowOff>58170</xdr:rowOff>
    </xdr:to>
    <xdr:cxnSp macro="">
      <xdr:nvCxnSpPr>
        <xdr:cNvPr id="461" name="直線コネクタ 460"/>
        <xdr:cNvCxnSpPr/>
      </xdr:nvCxnSpPr>
      <xdr:spPr>
        <a:xfrm>
          <a:off x="7861300" y="16829551"/>
          <a:ext cx="889000" cy="30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65318</xdr:rowOff>
    </xdr:from>
    <xdr:to>
      <xdr:col>46</xdr:col>
      <xdr:colOff>38100</xdr:colOff>
      <xdr:row>97</xdr:row>
      <xdr:rowOff>166918</xdr:rowOff>
    </xdr:to>
    <xdr:sp macro="" textlink="">
      <xdr:nvSpPr>
        <xdr:cNvPr id="462" name="フローチャート: 判断 461"/>
        <xdr:cNvSpPr/>
      </xdr:nvSpPr>
      <xdr:spPr>
        <a:xfrm>
          <a:off x="8699500" y="16695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11995</xdr:rowOff>
    </xdr:from>
    <xdr:ext cx="599010" cy="259045"/>
    <xdr:sp macro="" textlink="">
      <xdr:nvSpPr>
        <xdr:cNvPr id="463" name="テキスト ボックス 462"/>
        <xdr:cNvSpPr txBox="1"/>
      </xdr:nvSpPr>
      <xdr:spPr>
        <a:xfrm>
          <a:off x="8450795" y="16471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169973</xdr:rowOff>
    </xdr:from>
    <xdr:to>
      <xdr:col>41</xdr:col>
      <xdr:colOff>50800</xdr:colOff>
      <xdr:row>98</xdr:row>
      <xdr:rowOff>27451</xdr:rowOff>
    </xdr:to>
    <xdr:cxnSp macro="">
      <xdr:nvCxnSpPr>
        <xdr:cNvPr id="464" name="直線コネクタ 463"/>
        <xdr:cNvCxnSpPr/>
      </xdr:nvCxnSpPr>
      <xdr:spPr>
        <a:xfrm>
          <a:off x="6972300" y="16800623"/>
          <a:ext cx="889000" cy="28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71355</xdr:rowOff>
    </xdr:from>
    <xdr:to>
      <xdr:col>41</xdr:col>
      <xdr:colOff>101600</xdr:colOff>
      <xdr:row>98</xdr:row>
      <xdr:rowOff>1505</xdr:rowOff>
    </xdr:to>
    <xdr:sp macro="" textlink="">
      <xdr:nvSpPr>
        <xdr:cNvPr id="465" name="フローチャート: 判断 464"/>
        <xdr:cNvSpPr/>
      </xdr:nvSpPr>
      <xdr:spPr>
        <a:xfrm>
          <a:off x="7810500" y="16702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18032</xdr:rowOff>
    </xdr:from>
    <xdr:ext cx="599010" cy="259045"/>
    <xdr:sp macro="" textlink="">
      <xdr:nvSpPr>
        <xdr:cNvPr id="466" name="テキスト ボックス 465"/>
        <xdr:cNvSpPr txBox="1"/>
      </xdr:nvSpPr>
      <xdr:spPr>
        <a:xfrm>
          <a:off x="7561795" y="164772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38050</xdr:rowOff>
    </xdr:from>
    <xdr:to>
      <xdr:col>36</xdr:col>
      <xdr:colOff>165100</xdr:colOff>
      <xdr:row>97</xdr:row>
      <xdr:rowOff>139650</xdr:rowOff>
    </xdr:to>
    <xdr:sp macro="" textlink="">
      <xdr:nvSpPr>
        <xdr:cNvPr id="467" name="フローチャート: 判断 466"/>
        <xdr:cNvSpPr/>
      </xdr:nvSpPr>
      <xdr:spPr>
        <a:xfrm>
          <a:off x="6921500" y="1666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156177</xdr:rowOff>
    </xdr:from>
    <xdr:ext cx="599010" cy="259045"/>
    <xdr:sp macro="" textlink="">
      <xdr:nvSpPr>
        <xdr:cNvPr id="468" name="テキスト ボックス 467"/>
        <xdr:cNvSpPr txBox="1"/>
      </xdr:nvSpPr>
      <xdr:spPr>
        <a:xfrm>
          <a:off x="6672795" y="1644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9" name="テキスト ボックス 46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0" name="テキスト ボックス 46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1" name="テキスト ボックス 47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2" name="テキスト ボックス 47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3" name="テキスト ボックス 47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109950</xdr:rowOff>
    </xdr:from>
    <xdr:to>
      <xdr:col>55</xdr:col>
      <xdr:colOff>50800</xdr:colOff>
      <xdr:row>95</xdr:row>
      <xdr:rowOff>40100</xdr:rowOff>
    </xdr:to>
    <xdr:sp macro="" textlink="">
      <xdr:nvSpPr>
        <xdr:cNvPr id="474" name="楕円 473"/>
        <xdr:cNvSpPr/>
      </xdr:nvSpPr>
      <xdr:spPr>
        <a:xfrm>
          <a:off x="10426700" y="16226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132827</xdr:rowOff>
    </xdr:from>
    <xdr:ext cx="599010" cy="259045"/>
    <xdr:sp macro="" textlink="">
      <xdr:nvSpPr>
        <xdr:cNvPr id="475" name="普通建設事業費 （ うち更新整備　）該当値テキスト"/>
        <xdr:cNvSpPr txBox="1"/>
      </xdr:nvSpPr>
      <xdr:spPr>
        <a:xfrm>
          <a:off x="10528300" y="16077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129823</xdr:rowOff>
    </xdr:from>
    <xdr:to>
      <xdr:col>50</xdr:col>
      <xdr:colOff>165100</xdr:colOff>
      <xdr:row>98</xdr:row>
      <xdr:rowOff>59973</xdr:rowOff>
    </xdr:to>
    <xdr:sp macro="" textlink="">
      <xdr:nvSpPr>
        <xdr:cNvPr id="476" name="楕円 475"/>
        <xdr:cNvSpPr/>
      </xdr:nvSpPr>
      <xdr:spPr>
        <a:xfrm>
          <a:off x="9588500" y="16760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51100</xdr:rowOff>
    </xdr:from>
    <xdr:ext cx="599010" cy="259045"/>
    <xdr:sp macro="" textlink="">
      <xdr:nvSpPr>
        <xdr:cNvPr id="477" name="テキスト ボックス 476"/>
        <xdr:cNvSpPr txBox="1"/>
      </xdr:nvSpPr>
      <xdr:spPr>
        <a:xfrm>
          <a:off x="9339795" y="1685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7370</xdr:rowOff>
    </xdr:from>
    <xdr:to>
      <xdr:col>46</xdr:col>
      <xdr:colOff>38100</xdr:colOff>
      <xdr:row>98</xdr:row>
      <xdr:rowOff>108970</xdr:rowOff>
    </xdr:to>
    <xdr:sp macro="" textlink="">
      <xdr:nvSpPr>
        <xdr:cNvPr id="478" name="楕円 477"/>
        <xdr:cNvSpPr/>
      </xdr:nvSpPr>
      <xdr:spPr>
        <a:xfrm>
          <a:off x="8699500" y="1680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100097</xdr:rowOff>
    </xdr:from>
    <xdr:ext cx="534377" cy="259045"/>
    <xdr:sp macro="" textlink="">
      <xdr:nvSpPr>
        <xdr:cNvPr id="479" name="テキスト ボックス 478"/>
        <xdr:cNvSpPr txBox="1"/>
      </xdr:nvSpPr>
      <xdr:spPr>
        <a:xfrm>
          <a:off x="8483111" y="1690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148101</xdr:rowOff>
    </xdr:from>
    <xdr:to>
      <xdr:col>41</xdr:col>
      <xdr:colOff>101600</xdr:colOff>
      <xdr:row>98</xdr:row>
      <xdr:rowOff>78251</xdr:rowOff>
    </xdr:to>
    <xdr:sp macro="" textlink="">
      <xdr:nvSpPr>
        <xdr:cNvPr id="480" name="楕円 479"/>
        <xdr:cNvSpPr/>
      </xdr:nvSpPr>
      <xdr:spPr>
        <a:xfrm>
          <a:off x="7810500" y="16778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69378</xdr:rowOff>
    </xdr:from>
    <xdr:ext cx="534377" cy="259045"/>
    <xdr:sp macro="" textlink="">
      <xdr:nvSpPr>
        <xdr:cNvPr id="481" name="テキスト ボックス 480"/>
        <xdr:cNvSpPr txBox="1"/>
      </xdr:nvSpPr>
      <xdr:spPr>
        <a:xfrm>
          <a:off x="7594111" y="16871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119173</xdr:rowOff>
    </xdr:from>
    <xdr:to>
      <xdr:col>36</xdr:col>
      <xdr:colOff>165100</xdr:colOff>
      <xdr:row>98</xdr:row>
      <xdr:rowOff>49323</xdr:rowOff>
    </xdr:to>
    <xdr:sp macro="" textlink="">
      <xdr:nvSpPr>
        <xdr:cNvPr id="482" name="楕円 481"/>
        <xdr:cNvSpPr/>
      </xdr:nvSpPr>
      <xdr:spPr>
        <a:xfrm>
          <a:off x="6921500" y="1674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40450</xdr:rowOff>
    </xdr:from>
    <xdr:ext cx="599010" cy="259045"/>
    <xdr:sp macro="" textlink="">
      <xdr:nvSpPr>
        <xdr:cNvPr id="483" name="テキスト ボックス 482"/>
        <xdr:cNvSpPr txBox="1"/>
      </xdr:nvSpPr>
      <xdr:spPr>
        <a:xfrm>
          <a:off x="6672795" y="16842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5" name="テキスト ボックス 49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497" name="テキスト ボックス 496"/>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9" name="テキスト ボックス 498"/>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1" name="テキスト ボックス 500"/>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3" name="テキスト ボックス 50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104194</xdr:rowOff>
    </xdr:from>
    <xdr:to>
      <xdr:col>85</xdr:col>
      <xdr:colOff>126364</xdr:colOff>
      <xdr:row>38</xdr:row>
      <xdr:rowOff>139700</xdr:rowOff>
    </xdr:to>
    <xdr:cxnSp macro="">
      <xdr:nvCxnSpPr>
        <xdr:cNvPr id="505" name="直線コネクタ 504"/>
        <xdr:cNvCxnSpPr/>
      </xdr:nvCxnSpPr>
      <xdr:spPr>
        <a:xfrm flipV="1">
          <a:off x="16317595" y="5247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6"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7" name="直線コネクタ 50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50871</xdr:rowOff>
    </xdr:from>
    <xdr:ext cx="599010" cy="259045"/>
    <xdr:sp macro="" textlink="">
      <xdr:nvSpPr>
        <xdr:cNvPr id="508" name="災害復旧事業費最大値テキスト"/>
        <xdr:cNvSpPr txBox="1"/>
      </xdr:nvSpPr>
      <xdr:spPr>
        <a:xfrm>
          <a:off x="16370300" y="5022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615,532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104194</xdr:rowOff>
    </xdr:from>
    <xdr:to>
      <xdr:col>86</xdr:col>
      <xdr:colOff>25400</xdr:colOff>
      <xdr:row>30</xdr:row>
      <xdr:rowOff>104194</xdr:rowOff>
    </xdr:to>
    <xdr:cxnSp macro="">
      <xdr:nvCxnSpPr>
        <xdr:cNvPr id="509" name="直線コネクタ 508"/>
        <xdr:cNvCxnSpPr/>
      </xdr:nvCxnSpPr>
      <xdr:spPr>
        <a:xfrm>
          <a:off x="16230600" y="5247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10" name="直線コネクタ 50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54181</xdr:rowOff>
    </xdr:from>
    <xdr:ext cx="534377" cy="259045"/>
    <xdr:sp macro="" textlink="">
      <xdr:nvSpPr>
        <xdr:cNvPr id="511" name="災害復旧事業費平均値テキスト"/>
        <xdr:cNvSpPr txBox="1"/>
      </xdr:nvSpPr>
      <xdr:spPr>
        <a:xfrm>
          <a:off x="16370300" y="6397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31304</xdr:rowOff>
    </xdr:from>
    <xdr:to>
      <xdr:col>85</xdr:col>
      <xdr:colOff>177800</xdr:colOff>
      <xdr:row>38</xdr:row>
      <xdr:rowOff>132904</xdr:rowOff>
    </xdr:to>
    <xdr:sp macro="" textlink="">
      <xdr:nvSpPr>
        <xdr:cNvPr id="512" name="フローチャート: 判断 511"/>
        <xdr:cNvSpPr/>
      </xdr:nvSpPr>
      <xdr:spPr>
        <a:xfrm>
          <a:off x="16268700" y="65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13" name="直線コネクタ 51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34985</xdr:rowOff>
    </xdr:from>
    <xdr:to>
      <xdr:col>81</xdr:col>
      <xdr:colOff>101600</xdr:colOff>
      <xdr:row>38</xdr:row>
      <xdr:rowOff>136585</xdr:rowOff>
    </xdr:to>
    <xdr:sp macro="" textlink="">
      <xdr:nvSpPr>
        <xdr:cNvPr id="514" name="フローチャート: 判断 513"/>
        <xdr:cNvSpPr/>
      </xdr:nvSpPr>
      <xdr:spPr>
        <a:xfrm>
          <a:off x="15430500" y="655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153112</xdr:rowOff>
    </xdr:from>
    <xdr:ext cx="534377" cy="259045"/>
    <xdr:sp macro="" textlink="">
      <xdr:nvSpPr>
        <xdr:cNvPr id="515" name="テキスト ボックス 514"/>
        <xdr:cNvSpPr txBox="1"/>
      </xdr:nvSpPr>
      <xdr:spPr>
        <a:xfrm>
          <a:off x="15214111" y="6325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90074</xdr:rowOff>
    </xdr:from>
    <xdr:to>
      <xdr:col>76</xdr:col>
      <xdr:colOff>114300</xdr:colOff>
      <xdr:row>38</xdr:row>
      <xdr:rowOff>139700</xdr:rowOff>
    </xdr:to>
    <xdr:cxnSp macro="">
      <xdr:nvCxnSpPr>
        <xdr:cNvPr id="516" name="直線コネクタ 515"/>
        <xdr:cNvCxnSpPr/>
      </xdr:nvCxnSpPr>
      <xdr:spPr>
        <a:xfrm>
          <a:off x="13703300" y="6605174"/>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36213</xdr:rowOff>
    </xdr:from>
    <xdr:to>
      <xdr:col>76</xdr:col>
      <xdr:colOff>165100</xdr:colOff>
      <xdr:row>38</xdr:row>
      <xdr:rowOff>137813</xdr:rowOff>
    </xdr:to>
    <xdr:sp macro="" textlink="">
      <xdr:nvSpPr>
        <xdr:cNvPr id="517" name="フローチャート: 判断 516"/>
        <xdr:cNvSpPr/>
      </xdr:nvSpPr>
      <xdr:spPr>
        <a:xfrm>
          <a:off x="14541500" y="6551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154339</xdr:rowOff>
    </xdr:from>
    <xdr:ext cx="534377" cy="259045"/>
    <xdr:sp macro="" textlink="">
      <xdr:nvSpPr>
        <xdr:cNvPr id="518" name="テキスト ボックス 517"/>
        <xdr:cNvSpPr txBox="1"/>
      </xdr:nvSpPr>
      <xdr:spPr>
        <a:xfrm>
          <a:off x="14325111" y="632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90074</xdr:rowOff>
    </xdr:from>
    <xdr:to>
      <xdr:col>71</xdr:col>
      <xdr:colOff>177800</xdr:colOff>
      <xdr:row>38</xdr:row>
      <xdr:rowOff>139700</xdr:rowOff>
    </xdr:to>
    <xdr:cxnSp macro="">
      <xdr:nvCxnSpPr>
        <xdr:cNvPr id="519" name="直線コネクタ 518"/>
        <xdr:cNvCxnSpPr/>
      </xdr:nvCxnSpPr>
      <xdr:spPr>
        <a:xfrm flipV="1">
          <a:off x="12814300" y="6605174"/>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45043</xdr:rowOff>
    </xdr:from>
    <xdr:to>
      <xdr:col>72</xdr:col>
      <xdr:colOff>38100</xdr:colOff>
      <xdr:row>38</xdr:row>
      <xdr:rowOff>146643</xdr:rowOff>
    </xdr:to>
    <xdr:sp macro="" textlink="">
      <xdr:nvSpPr>
        <xdr:cNvPr id="520" name="フローチャート: 判断 519"/>
        <xdr:cNvSpPr/>
      </xdr:nvSpPr>
      <xdr:spPr>
        <a:xfrm>
          <a:off x="13652500" y="656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137770</xdr:rowOff>
    </xdr:from>
    <xdr:ext cx="534377" cy="259045"/>
    <xdr:sp macro="" textlink="">
      <xdr:nvSpPr>
        <xdr:cNvPr id="521" name="テキスト ボックス 520"/>
        <xdr:cNvSpPr txBox="1"/>
      </xdr:nvSpPr>
      <xdr:spPr>
        <a:xfrm>
          <a:off x="13436111" y="665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50159</xdr:rowOff>
    </xdr:from>
    <xdr:to>
      <xdr:col>67</xdr:col>
      <xdr:colOff>101600</xdr:colOff>
      <xdr:row>38</xdr:row>
      <xdr:rowOff>151759</xdr:rowOff>
    </xdr:to>
    <xdr:sp macro="" textlink="">
      <xdr:nvSpPr>
        <xdr:cNvPr id="522" name="フローチャート: 判断 521"/>
        <xdr:cNvSpPr/>
      </xdr:nvSpPr>
      <xdr:spPr>
        <a:xfrm>
          <a:off x="12763500" y="656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168286</xdr:rowOff>
    </xdr:from>
    <xdr:ext cx="534377" cy="259045"/>
    <xdr:sp macro="" textlink="">
      <xdr:nvSpPr>
        <xdr:cNvPr id="523" name="テキスト ボックス 522"/>
        <xdr:cNvSpPr txBox="1"/>
      </xdr:nvSpPr>
      <xdr:spPr>
        <a:xfrm>
          <a:off x="12547111" y="6340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29" name="楕円 52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9731</xdr:rowOff>
    </xdr:from>
    <xdr:ext cx="249299" cy="259045"/>
    <xdr:sp macro="" textlink="">
      <xdr:nvSpPr>
        <xdr:cNvPr id="530" name="災害復旧事業費該当値テキスト"/>
        <xdr:cNvSpPr txBox="1"/>
      </xdr:nvSpPr>
      <xdr:spPr>
        <a:xfrm>
          <a:off x="16370300" y="6524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31" name="楕円 53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32" name="テキスト ボックス 53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33" name="楕円 53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34" name="テキスト ボックス 53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39274</xdr:rowOff>
    </xdr:from>
    <xdr:to>
      <xdr:col>72</xdr:col>
      <xdr:colOff>38100</xdr:colOff>
      <xdr:row>38</xdr:row>
      <xdr:rowOff>140874</xdr:rowOff>
    </xdr:to>
    <xdr:sp macro="" textlink="">
      <xdr:nvSpPr>
        <xdr:cNvPr id="535" name="楕円 534"/>
        <xdr:cNvSpPr/>
      </xdr:nvSpPr>
      <xdr:spPr>
        <a:xfrm>
          <a:off x="13652500" y="6554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157400</xdr:rowOff>
    </xdr:from>
    <xdr:ext cx="534377" cy="259045"/>
    <xdr:sp macro="" textlink="">
      <xdr:nvSpPr>
        <xdr:cNvPr id="536" name="テキスト ボックス 535"/>
        <xdr:cNvSpPr txBox="1"/>
      </xdr:nvSpPr>
      <xdr:spPr>
        <a:xfrm>
          <a:off x="13436111" y="6329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37" name="楕円 536"/>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38" name="テキスト ボックス 537"/>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0" name="正方形/長方形 53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1" name="正方形/長方形 54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2" name="正方形/長方形 54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3" name="正方形/長方形 54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4" name="正方形/長方形 54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5" name="正方形/長方形 54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6" name="正方形/長方形 54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7" name="テキスト ボックス 54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8" name="直線コネクタ 54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9" name="直線コネクタ 54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0" name="テキスト ボックス 54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1" name="直線コネクタ 55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52" name="テキスト ボックス 551"/>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3" name="直線コネクタ 55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54" name="テキスト ボックス 553"/>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5" name="直線コネクタ 55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6" name="テキスト ボックス 555"/>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8" name="テキスト ボックス 557"/>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85751</xdr:rowOff>
    </xdr:from>
    <xdr:to>
      <xdr:col>85</xdr:col>
      <xdr:colOff>126364</xdr:colOff>
      <xdr:row>58</xdr:row>
      <xdr:rowOff>139700</xdr:rowOff>
    </xdr:to>
    <xdr:cxnSp macro="">
      <xdr:nvCxnSpPr>
        <xdr:cNvPr id="560" name="直線コネクタ 559"/>
        <xdr:cNvCxnSpPr/>
      </xdr:nvCxnSpPr>
      <xdr:spPr>
        <a:xfrm flipV="1">
          <a:off x="16317595" y="8658251"/>
          <a:ext cx="1269" cy="1425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22877</xdr:rowOff>
    </xdr:from>
    <xdr:ext cx="249299" cy="259045"/>
    <xdr:sp macro="" textlink="">
      <xdr:nvSpPr>
        <xdr:cNvPr id="561" name="失業対策事業費最小値テキスト"/>
        <xdr:cNvSpPr txBox="1"/>
      </xdr:nvSpPr>
      <xdr:spPr>
        <a:xfrm>
          <a:off x="16370300" y="10138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32428</xdr:rowOff>
    </xdr:from>
    <xdr:ext cx="469744" cy="259045"/>
    <xdr:sp macro="" textlink="">
      <xdr:nvSpPr>
        <xdr:cNvPr id="563" name="失業対策事業費最大値テキスト"/>
        <xdr:cNvSpPr txBox="1"/>
      </xdr:nvSpPr>
      <xdr:spPr>
        <a:xfrm>
          <a:off x="16370300" y="8433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85751</xdr:rowOff>
    </xdr:from>
    <xdr:to>
      <xdr:col>86</xdr:col>
      <xdr:colOff>25400</xdr:colOff>
      <xdr:row>50</xdr:row>
      <xdr:rowOff>85751</xdr:rowOff>
    </xdr:to>
    <xdr:cxnSp macro="">
      <xdr:nvCxnSpPr>
        <xdr:cNvPr id="564" name="直線コネクタ 563"/>
        <xdr:cNvCxnSpPr/>
      </xdr:nvCxnSpPr>
      <xdr:spPr>
        <a:xfrm>
          <a:off x="16230600" y="8658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5" name="直線コネクタ 56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111777</xdr:rowOff>
    </xdr:from>
    <xdr:ext cx="249299" cy="259045"/>
    <xdr:sp macro="" textlink="">
      <xdr:nvSpPr>
        <xdr:cNvPr id="566" name="失業対策事業費平均値テキスト"/>
        <xdr:cNvSpPr txBox="1"/>
      </xdr:nvSpPr>
      <xdr:spPr>
        <a:xfrm>
          <a:off x="16370300" y="9884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7" name="フローチャート: 判断 56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8" name="直線コネクタ 56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9" name="フローチャート: 判断 56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70" name="テキスト ボックス 56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71" name="直線コネクタ 57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2" name="フローチャート: 判断 57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3" name="テキスト ボックス 57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4" name="直線コネクタ 57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75" name="フローチャート: 判断 57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76" name="テキスト ボックス 57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79299</xdr:rowOff>
    </xdr:from>
    <xdr:to>
      <xdr:col>67</xdr:col>
      <xdr:colOff>101600</xdr:colOff>
      <xdr:row>59</xdr:row>
      <xdr:rowOff>9449</xdr:rowOff>
    </xdr:to>
    <xdr:sp macro="" textlink="">
      <xdr:nvSpPr>
        <xdr:cNvPr id="577" name="フローチャート: 判断 576"/>
        <xdr:cNvSpPr/>
      </xdr:nvSpPr>
      <xdr:spPr>
        <a:xfrm>
          <a:off x="12763500" y="1002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57</xdr:row>
      <xdr:rowOff>25976</xdr:rowOff>
    </xdr:from>
    <xdr:ext cx="313932" cy="259045"/>
    <xdr:sp macro="" textlink="">
      <xdr:nvSpPr>
        <xdr:cNvPr id="578" name="テキスト ボックス 577"/>
        <xdr:cNvSpPr txBox="1"/>
      </xdr:nvSpPr>
      <xdr:spPr>
        <a:xfrm>
          <a:off x="12657333" y="97986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4" name="楕円 58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67327</xdr:rowOff>
    </xdr:from>
    <xdr:ext cx="249299" cy="259045"/>
    <xdr:sp macro="" textlink="">
      <xdr:nvSpPr>
        <xdr:cNvPr id="585" name="失業対策事業費該当値テキスト"/>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6" name="楕円 58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7" name="テキスト ボックス 58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8" name="楕円 58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9" name="テキスト ボックス 58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90" name="楕円 58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591" name="テキスト ボックス 59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2" name="楕円 59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3" name="テキスト ボックス 59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5" name="テキスト ボックス 614"/>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22237</xdr:rowOff>
    </xdr:from>
    <xdr:to>
      <xdr:col>85</xdr:col>
      <xdr:colOff>126364</xdr:colOff>
      <xdr:row>78</xdr:row>
      <xdr:rowOff>147045</xdr:rowOff>
    </xdr:to>
    <xdr:cxnSp macro="">
      <xdr:nvCxnSpPr>
        <xdr:cNvPr id="617" name="直線コネクタ 616"/>
        <xdr:cNvCxnSpPr/>
      </xdr:nvCxnSpPr>
      <xdr:spPr>
        <a:xfrm flipV="1">
          <a:off x="16317595" y="12195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150872</xdr:rowOff>
    </xdr:from>
    <xdr:ext cx="534377" cy="259045"/>
    <xdr:sp macro="" textlink="">
      <xdr:nvSpPr>
        <xdr:cNvPr id="618" name="公債費最小値テキスト"/>
        <xdr:cNvSpPr txBox="1"/>
      </xdr:nvSpPr>
      <xdr:spPr>
        <a:xfrm>
          <a:off x="16370300" y="1352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147045</xdr:rowOff>
    </xdr:from>
    <xdr:to>
      <xdr:col>86</xdr:col>
      <xdr:colOff>25400</xdr:colOff>
      <xdr:row>78</xdr:row>
      <xdr:rowOff>147045</xdr:rowOff>
    </xdr:to>
    <xdr:cxnSp macro="">
      <xdr:nvCxnSpPr>
        <xdr:cNvPr id="619" name="直線コネクタ 618"/>
        <xdr:cNvCxnSpPr/>
      </xdr:nvCxnSpPr>
      <xdr:spPr>
        <a:xfrm>
          <a:off x="16230600" y="13520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140364</xdr:rowOff>
    </xdr:from>
    <xdr:ext cx="599010" cy="259045"/>
    <xdr:sp macro="" textlink="">
      <xdr:nvSpPr>
        <xdr:cNvPr id="620" name="公債費最大値テキスト"/>
        <xdr:cNvSpPr txBox="1"/>
      </xdr:nvSpPr>
      <xdr:spPr>
        <a:xfrm>
          <a:off x="16370300" y="11970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22237</xdr:rowOff>
    </xdr:from>
    <xdr:to>
      <xdr:col>86</xdr:col>
      <xdr:colOff>25400</xdr:colOff>
      <xdr:row>71</xdr:row>
      <xdr:rowOff>22237</xdr:rowOff>
    </xdr:to>
    <xdr:cxnSp macro="">
      <xdr:nvCxnSpPr>
        <xdr:cNvPr id="621" name="直線コネクタ 620"/>
        <xdr:cNvCxnSpPr/>
      </xdr:nvCxnSpPr>
      <xdr:spPr>
        <a:xfrm>
          <a:off x="16230600" y="12195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47547</xdr:rowOff>
    </xdr:from>
    <xdr:to>
      <xdr:col>85</xdr:col>
      <xdr:colOff>127000</xdr:colOff>
      <xdr:row>76</xdr:row>
      <xdr:rowOff>155744</xdr:rowOff>
    </xdr:to>
    <xdr:cxnSp macro="">
      <xdr:nvCxnSpPr>
        <xdr:cNvPr id="622" name="直線コネクタ 621"/>
        <xdr:cNvCxnSpPr/>
      </xdr:nvCxnSpPr>
      <xdr:spPr>
        <a:xfrm flipV="1">
          <a:off x="15481300" y="13077747"/>
          <a:ext cx="838200" cy="108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15059</xdr:rowOff>
    </xdr:from>
    <xdr:ext cx="599010" cy="259045"/>
    <xdr:sp macro="" textlink="">
      <xdr:nvSpPr>
        <xdr:cNvPr id="623" name="公債費平均値テキスト"/>
        <xdr:cNvSpPr txBox="1"/>
      </xdr:nvSpPr>
      <xdr:spPr>
        <a:xfrm>
          <a:off x="16370300" y="132167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36632</xdr:rowOff>
    </xdr:from>
    <xdr:to>
      <xdr:col>85</xdr:col>
      <xdr:colOff>177800</xdr:colOff>
      <xdr:row>77</xdr:row>
      <xdr:rowOff>138232</xdr:rowOff>
    </xdr:to>
    <xdr:sp macro="" textlink="">
      <xdr:nvSpPr>
        <xdr:cNvPr id="624" name="フローチャート: 判断 623"/>
        <xdr:cNvSpPr/>
      </xdr:nvSpPr>
      <xdr:spPr>
        <a:xfrm>
          <a:off x="16268700" y="132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155744</xdr:rowOff>
    </xdr:from>
    <xdr:to>
      <xdr:col>81</xdr:col>
      <xdr:colOff>50800</xdr:colOff>
      <xdr:row>76</xdr:row>
      <xdr:rowOff>158286</xdr:rowOff>
    </xdr:to>
    <xdr:cxnSp macro="">
      <xdr:nvCxnSpPr>
        <xdr:cNvPr id="625" name="直線コネクタ 624"/>
        <xdr:cNvCxnSpPr/>
      </xdr:nvCxnSpPr>
      <xdr:spPr>
        <a:xfrm flipV="1">
          <a:off x="14592300" y="13185944"/>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50507</xdr:rowOff>
    </xdr:from>
    <xdr:to>
      <xdr:col>81</xdr:col>
      <xdr:colOff>101600</xdr:colOff>
      <xdr:row>77</xdr:row>
      <xdr:rowOff>152107</xdr:rowOff>
    </xdr:to>
    <xdr:sp macro="" textlink="">
      <xdr:nvSpPr>
        <xdr:cNvPr id="626" name="フローチャート: 判断 625"/>
        <xdr:cNvSpPr/>
      </xdr:nvSpPr>
      <xdr:spPr>
        <a:xfrm>
          <a:off x="15430500" y="1325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143234</xdr:rowOff>
    </xdr:from>
    <xdr:ext cx="599010" cy="259045"/>
    <xdr:sp macro="" textlink="">
      <xdr:nvSpPr>
        <xdr:cNvPr id="627" name="テキスト ボックス 626"/>
        <xdr:cNvSpPr txBox="1"/>
      </xdr:nvSpPr>
      <xdr:spPr>
        <a:xfrm>
          <a:off x="15181795" y="13344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158286</xdr:rowOff>
    </xdr:from>
    <xdr:to>
      <xdr:col>76</xdr:col>
      <xdr:colOff>114300</xdr:colOff>
      <xdr:row>77</xdr:row>
      <xdr:rowOff>26093</xdr:rowOff>
    </xdr:to>
    <xdr:cxnSp macro="">
      <xdr:nvCxnSpPr>
        <xdr:cNvPr id="628" name="直線コネクタ 627"/>
        <xdr:cNvCxnSpPr/>
      </xdr:nvCxnSpPr>
      <xdr:spPr>
        <a:xfrm flipV="1">
          <a:off x="13703300" y="13188486"/>
          <a:ext cx="8890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58962</xdr:rowOff>
    </xdr:from>
    <xdr:to>
      <xdr:col>76</xdr:col>
      <xdr:colOff>165100</xdr:colOff>
      <xdr:row>77</xdr:row>
      <xdr:rowOff>160562</xdr:rowOff>
    </xdr:to>
    <xdr:sp macro="" textlink="">
      <xdr:nvSpPr>
        <xdr:cNvPr id="629" name="フローチャート: 判断 628"/>
        <xdr:cNvSpPr/>
      </xdr:nvSpPr>
      <xdr:spPr>
        <a:xfrm>
          <a:off x="14541500" y="1326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151689</xdr:rowOff>
    </xdr:from>
    <xdr:ext cx="599010" cy="259045"/>
    <xdr:sp macro="" textlink="">
      <xdr:nvSpPr>
        <xdr:cNvPr id="630" name="テキスト ボックス 629"/>
        <xdr:cNvSpPr txBox="1"/>
      </xdr:nvSpPr>
      <xdr:spPr>
        <a:xfrm>
          <a:off x="14292795" y="13353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26093</xdr:rowOff>
    </xdr:from>
    <xdr:to>
      <xdr:col>71</xdr:col>
      <xdr:colOff>177800</xdr:colOff>
      <xdr:row>77</xdr:row>
      <xdr:rowOff>81624</xdr:rowOff>
    </xdr:to>
    <xdr:cxnSp macro="">
      <xdr:nvCxnSpPr>
        <xdr:cNvPr id="631" name="直線コネクタ 630"/>
        <xdr:cNvCxnSpPr/>
      </xdr:nvCxnSpPr>
      <xdr:spPr>
        <a:xfrm flipV="1">
          <a:off x="12814300" y="13227743"/>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62850</xdr:rowOff>
    </xdr:from>
    <xdr:to>
      <xdr:col>72</xdr:col>
      <xdr:colOff>38100</xdr:colOff>
      <xdr:row>77</xdr:row>
      <xdr:rowOff>164450</xdr:rowOff>
    </xdr:to>
    <xdr:sp macro="" textlink="">
      <xdr:nvSpPr>
        <xdr:cNvPr id="632" name="フローチャート: 判断 631"/>
        <xdr:cNvSpPr/>
      </xdr:nvSpPr>
      <xdr:spPr>
        <a:xfrm>
          <a:off x="13652500" y="1326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155577</xdr:rowOff>
    </xdr:from>
    <xdr:ext cx="599010" cy="259045"/>
    <xdr:sp macro="" textlink="">
      <xdr:nvSpPr>
        <xdr:cNvPr id="633" name="テキスト ボックス 632"/>
        <xdr:cNvSpPr txBox="1"/>
      </xdr:nvSpPr>
      <xdr:spPr>
        <a:xfrm>
          <a:off x="13403795" y="13357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53739</xdr:rowOff>
    </xdr:from>
    <xdr:to>
      <xdr:col>67</xdr:col>
      <xdr:colOff>101600</xdr:colOff>
      <xdr:row>77</xdr:row>
      <xdr:rowOff>155339</xdr:rowOff>
    </xdr:to>
    <xdr:sp macro="" textlink="">
      <xdr:nvSpPr>
        <xdr:cNvPr id="634" name="フローチャート: 判断 633"/>
        <xdr:cNvSpPr/>
      </xdr:nvSpPr>
      <xdr:spPr>
        <a:xfrm>
          <a:off x="127635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146466</xdr:rowOff>
    </xdr:from>
    <xdr:ext cx="599010" cy="259045"/>
    <xdr:sp macro="" textlink="">
      <xdr:nvSpPr>
        <xdr:cNvPr id="635" name="テキスト ボックス 634"/>
        <xdr:cNvSpPr txBox="1"/>
      </xdr:nvSpPr>
      <xdr:spPr>
        <a:xfrm>
          <a:off x="12514795" y="13348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168197</xdr:rowOff>
    </xdr:from>
    <xdr:to>
      <xdr:col>85</xdr:col>
      <xdr:colOff>177800</xdr:colOff>
      <xdr:row>76</xdr:row>
      <xdr:rowOff>98347</xdr:rowOff>
    </xdr:to>
    <xdr:sp macro="" textlink="">
      <xdr:nvSpPr>
        <xdr:cNvPr id="641" name="楕円 640"/>
        <xdr:cNvSpPr/>
      </xdr:nvSpPr>
      <xdr:spPr>
        <a:xfrm>
          <a:off x="16268700" y="1302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19624</xdr:rowOff>
    </xdr:from>
    <xdr:ext cx="599010" cy="259045"/>
    <xdr:sp macro="" textlink="">
      <xdr:nvSpPr>
        <xdr:cNvPr id="642" name="公債費該当値テキスト"/>
        <xdr:cNvSpPr txBox="1"/>
      </xdr:nvSpPr>
      <xdr:spPr>
        <a:xfrm>
          <a:off x="16370300" y="12878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104944</xdr:rowOff>
    </xdr:from>
    <xdr:to>
      <xdr:col>81</xdr:col>
      <xdr:colOff>101600</xdr:colOff>
      <xdr:row>77</xdr:row>
      <xdr:rowOff>35094</xdr:rowOff>
    </xdr:to>
    <xdr:sp macro="" textlink="">
      <xdr:nvSpPr>
        <xdr:cNvPr id="643" name="楕円 642"/>
        <xdr:cNvSpPr/>
      </xdr:nvSpPr>
      <xdr:spPr>
        <a:xfrm>
          <a:off x="15430500" y="1313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51621</xdr:rowOff>
    </xdr:from>
    <xdr:ext cx="599010" cy="259045"/>
    <xdr:sp macro="" textlink="">
      <xdr:nvSpPr>
        <xdr:cNvPr id="644" name="テキスト ボックス 643"/>
        <xdr:cNvSpPr txBox="1"/>
      </xdr:nvSpPr>
      <xdr:spPr>
        <a:xfrm>
          <a:off x="15181795" y="1291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107486</xdr:rowOff>
    </xdr:from>
    <xdr:to>
      <xdr:col>76</xdr:col>
      <xdr:colOff>165100</xdr:colOff>
      <xdr:row>77</xdr:row>
      <xdr:rowOff>37636</xdr:rowOff>
    </xdr:to>
    <xdr:sp macro="" textlink="">
      <xdr:nvSpPr>
        <xdr:cNvPr id="645" name="楕円 644"/>
        <xdr:cNvSpPr/>
      </xdr:nvSpPr>
      <xdr:spPr>
        <a:xfrm>
          <a:off x="14541500" y="1313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54164</xdr:rowOff>
    </xdr:from>
    <xdr:ext cx="599010" cy="259045"/>
    <xdr:sp macro="" textlink="">
      <xdr:nvSpPr>
        <xdr:cNvPr id="646" name="テキスト ボックス 645"/>
        <xdr:cNvSpPr txBox="1"/>
      </xdr:nvSpPr>
      <xdr:spPr>
        <a:xfrm>
          <a:off x="14292795" y="12912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146743</xdr:rowOff>
    </xdr:from>
    <xdr:to>
      <xdr:col>72</xdr:col>
      <xdr:colOff>38100</xdr:colOff>
      <xdr:row>77</xdr:row>
      <xdr:rowOff>76893</xdr:rowOff>
    </xdr:to>
    <xdr:sp macro="" textlink="">
      <xdr:nvSpPr>
        <xdr:cNvPr id="647" name="楕円 646"/>
        <xdr:cNvSpPr/>
      </xdr:nvSpPr>
      <xdr:spPr>
        <a:xfrm>
          <a:off x="13652500" y="1317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93421</xdr:rowOff>
    </xdr:from>
    <xdr:ext cx="599010" cy="259045"/>
    <xdr:sp macro="" textlink="">
      <xdr:nvSpPr>
        <xdr:cNvPr id="648" name="テキスト ボックス 647"/>
        <xdr:cNvSpPr txBox="1"/>
      </xdr:nvSpPr>
      <xdr:spPr>
        <a:xfrm>
          <a:off x="13403795" y="12952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30824</xdr:rowOff>
    </xdr:from>
    <xdr:to>
      <xdr:col>67</xdr:col>
      <xdr:colOff>101600</xdr:colOff>
      <xdr:row>77</xdr:row>
      <xdr:rowOff>132424</xdr:rowOff>
    </xdr:to>
    <xdr:sp macro="" textlink="">
      <xdr:nvSpPr>
        <xdr:cNvPr id="649" name="楕円 648"/>
        <xdr:cNvSpPr/>
      </xdr:nvSpPr>
      <xdr:spPr>
        <a:xfrm>
          <a:off x="12763500" y="1323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148951</xdr:rowOff>
    </xdr:from>
    <xdr:ext cx="599010" cy="259045"/>
    <xdr:sp macro="" textlink="">
      <xdr:nvSpPr>
        <xdr:cNvPr id="650" name="テキスト ボックス 649"/>
        <xdr:cNvSpPr txBox="1"/>
      </xdr:nvSpPr>
      <xdr:spPr>
        <a:xfrm>
          <a:off x="12514795" y="13007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1" name="直線コネクタ 660"/>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2" name="テキスト ボックス 661"/>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3" name="直線コネクタ 662"/>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95</xdr:row>
      <xdr:rowOff>54627</xdr:rowOff>
    </xdr:from>
    <xdr:ext cx="685572" cy="259045"/>
    <xdr:sp macro="" textlink="">
      <xdr:nvSpPr>
        <xdr:cNvPr id="664" name="テキスト ボックス 663"/>
        <xdr:cNvSpPr txBox="1"/>
      </xdr:nvSpPr>
      <xdr:spPr>
        <a:xfrm>
          <a:off x="11760428" y="16342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5" name="直線コネクタ 664"/>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6" name="テキスト ボックス 665"/>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7" name="直線コネクタ 666"/>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8" name="テキスト ボックス 667"/>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0" name="テキスト ボックス 66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63041</xdr:rowOff>
    </xdr:from>
    <xdr:to>
      <xdr:col>85</xdr:col>
      <xdr:colOff>126364</xdr:colOff>
      <xdr:row>98</xdr:row>
      <xdr:rowOff>138830</xdr:rowOff>
    </xdr:to>
    <xdr:cxnSp macro="">
      <xdr:nvCxnSpPr>
        <xdr:cNvPr id="672" name="直線コネクタ 671"/>
        <xdr:cNvCxnSpPr/>
      </xdr:nvCxnSpPr>
      <xdr:spPr>
        <a:xfrm flipV="1">
          <a:off x="16317595" y="15664991"/>
          <a:ext cx="1269" cy="1275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142657</xdr:rowOff>
    </xdr:from>
    <xdr:ext cx="469744" cy="259045"/>
    <xdr:sp macro="" textlink="">
      <xdr:nvSpPr>
        <xdr:cNvPr id="673" name="積立金最小値テキスト"/>
        <xdr:cNvSpPr txBox="1"/>
      </xdr:nvSpPr>
      <xdr:spPr>
        <a:xfrm>
          <a:off x="16370300" y="16944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138830</xdr:rowOff>
    </xdr:from>
    <xdr:to>
      <xdr:col>86</xdr:col>
      <xdr:colOff>25400</xdr:colOff>
      <xdr:row>98</xdr:row>
      <xdr:rowOff>138830</xdr:rowOff>
    </xdr:to>
    <xdr:cxnSp macro="">
      <xdr:nvCxnSpPr>
        <xdr:cNvPr id="674" name="直線コネクタ 673"/>
        <xdr:cNvCxnSpPr/>
      </xdr:nvCxnSpPr>
      <xdr:spPr>
        <a:xfrm>
          <a:off x="16230600" y="16940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9718</xdr:rowOff>
    </xdr:from>
    <xdr:ext cx="690189" cy="259045"/>
    <xdr:sp macro="" textlink="">
      <xdr:nvSpPr>
        <xdr:cNvPr id="675" name="積立金最大値テキスト"/>
        <xdr:cNvSpPr txBox="1"/>
      </xdr:nvSpPr>
      <xdr:spPr>
        <a:xfrm>
          <a:off x="16370300" y="1544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2,792,671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63041</xdr:rowOff>
    </xdr:from>
    <xdr:to>
      <xdr:col>86</xdr:col>
      <xdr:colOff>25400</xdr:colOff>
      <xdr:row>91</xdr:row>
      <xdr:rowOff>63041</xdr:rowOff>
    </xdr:to>
    <xdr:cxnSp macro="">
      <xdr:nvCxnSpPr>
        <xdr:cNvPr id="676" name="直線コネクタ 675"/>
        <xdr:cNvCxnSpPr/>
      </xdr:nvCxnSpPr>
      <xdr:spPr>
        <a:xfrm>
          <a:off x="16230600" y="1566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36450</xdr:rowOff>
    </xdr:from>
    <xdr:to>
      <xdr:col>85</xdr:col>
      <xdr:colOff>127000</xdr:colOff>
      <xdr:row>98</xdr:row>
      <xdr:rowOff>40033</xdr:rowOff>
    </xdr:to>
    <xdr:cxnSp macro="">
      <xdr:nvCxnSpPr>
        <xdr:cNvPr id="677" name="直線コネクタ 676"/>
        <xdr:cNvCxnSpPr/>
      </xdr:nvCxnSpPr>
      <xdr:spPr>
        <a:xfrm flipV="1">
          <a:off x="15481300" y="16838550"/>
          <a:ext cx="838200" cy="3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6504</xdr:rowOff>
    </xdr:from>
    <xdr:ext cx="599010" cy="259045"/>
    <xdr:sp macro="" textlink="">
      <xdr:nvSpPr>
        <xdr:cNvPr id="678" name="積立金平均値テキスト"/>
        <xdr:cNvSpPr txBox="1"/>
      </xdr:nvSpPr>
      <xdr:spPr>
        <a:xfrm>
          <a:off x="16370300" y="168086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28077</xdr:rowOff>
    </xdr:from>
    <xdr:to>
      <xdr:col>85</xdr:col>
      <xdr:colOff>177800</xdr:colOff>
      <xdr:row>98</xdr:row>
      <xdr:rowOff>129677</xdr:rowOff>
    </xdr:to>
    <xdr:sp macro="" textlink="">
      <xdr:nvSpPr>
        <xdr:cNvPr id="679" name="フローチャート: 判断 678"/>
        <xdr:cNvSpPr/>
      </xdr:nvSpPr>
      <xdr:spPr>
        <a:xfrm>
          <a:off x="16268700" y="16830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40033</xdr:rowOff>
    </xdr:from>
    <xdr:to>
      <xdr:col>81</xdr:col>
      <xdr:colOff>50800</xdr:colOff>
      <xdr:row>98</xdr:row>
      <xdr:rowOff>86133</xdr:rowOff>
    </xdr:to>
    <xdr:cxnSp macro="">
      <xdr:nvCxnSpPr>
        <xdr:cNvPr id="680" name="直線コネクタ 679"/>
        <xdr:cNvCxnSpPr/>
      </xdr:nvCxnSpPr>
      <xdr:spPr>
        <a:xfrm flipV="1">
          <a:off x="14592300" y="16842133"/>
          <a:ext cx="889000" cy="4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52112</xdr:rowOff>
    </xdr:from>
    <xdr:to>
      <xdr:col>81</xdr:col>
      <xdr:colOff>101600</xdr:colOff>
      <xdr:row>98</xdr:row>
      <xdr:rowOff>153712</xdr:rowOff>
    </xdr:to>
    <xdr:sp macro="" textlink="">
      <xdr:nvSpPr>
        <xdr:cNvPr id="681" name="フローチャート: 判断 680"/>
        <xdr:cNvSpPr/>
      </xdr:nvSpPr>
      <xdr:spPr>
        <a:xfrm>
          <a:off x="15430500" y="1685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144839</xdr:rowOff>
    </xdr:from>
    <xdr:ext cx="534377" cy="259045"/>
    <xdr:sp macro="" textlink="">
      <xdr:nvSpPr>
        <xdr:cNvPr id="682" name="テキスト ボックス 681"/>
        <xdr:cNvSpPr txBox="1"/>
      </xdr:nvSpPr>
      <xdr:spPr>
        <a:xfrm>
          <a:off x="15214111" y="169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70966</xdr:rowOff>
    </xdr:from>
    <xdr:to>
      <xdr:col>76</xdr:col>
      <xdr:colOff>114300</xdr:colOff>
      <xdr:row>98</xdr:row>
      <xdr:rowOff>86133</xdr:rowOff>
    </xdr:to>
    <xdr:cxnSp macro="">
      <xdr:nvCxnSpPr>
        <xdr:cNvPr id="683" name="直線コネクタ 682"/>
        <xdr:cNvCxnSpPr/>
      </xdr:nvCxnSpPr>
      <xdr:spPr>
        <a:xfrm>
          <a:off x="13703300" y="16873066"/>
          <a:ext cx="889000" cy="1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58045</xdr:rowOff>
    </xdr:from>
    <xdr:to>
      <xdr:col>76</xdr:col>
      <xdr:colOff>165100</xdr:colOff>
      <xdr:row>98</xdr:row>
      <xdr:rowOff>159645</xdr:rowOff>
    </xdr:to>
    <xdr:sp macro="" textlink="">
      <xdr:nvSpPr>
        <xdr:cNvPr id="684" name="フローチャート: 判断 683"/>
        <xdr:cNvSpPr/>
      </xdr:nvSpPr>
      <xdr:spPr>
        <a:xfrm>
          <a:off x="14541500" y="16860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150772</xdr:rowOff>
    </xdr:from>
    <xdr:ext cx="534377" cy="259045"/>
    <xdr:sp macro="" textlink="">
      <xdr:nvSpPr>
        <xdr:cNvPr id="685" name="テキスト ボックス 684"/>
        <xdr:cNvSpPr txBox="1"/>
      </xdr:nvSpPr>
      <xdr:spPr>
        <a:xfrm>
          <a:off x="14325111" y="16952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70966</xdr:rowOff>
    </xdr:from>
    <xdr:to>
      <xdr:col>71</xdr:col>
      <xdr:colOff>177800</xdr:colOff>
      <xdr:row>98</xdr:row>
      <xdr:rowOff>99065</xdr:rowOff>
    </xdr:to>
    <xdr:cxnSp macro="">
      <xdr:nvCxnSpPr>
        <xdr:cNvPr id="686" name="直線コネクタ 685"/>
        <xdr:cNvCxnSpPr/>
      </xdr:nvCxnSpPr>
      <xdr:spPr>
        <a:xfrm flipV="1">
          <a:off x="12814300" y="16873066"/>
          <a:ext cx="889000" cy="2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56229</xdr:rowOff>
    </xdr:from>
    <xdr:to>
      <xdr:col>72</xdr:col>
      <xdr:colOff>38100</xdr:colOff>
      <xdr:row>98</xdr:row>
      <xdr:rowOff>157829</xdr:rowOff>
    </xdr:to>
    <xdr:sp macro="" textlink="">
      <xdr:nvSpPr>
        <xdr:cNvPr id="687" name="フローチャート: 判断 686"/>
        <xdr:cNvSpPr/>
      </xdr:nvSpPr>
      <xdr:spPr>
        <a:xfrm>
          <a:off x="13652500" y="1685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148956</xdr:rowOff>
    </xdr:from>
    <xdr:ext cx="534377" cy="259045"/>
    <xdr:sp macro="" textlink="">
      <xdr:nvSpPr>
        <xdr:cNvPr id="688" name="テキスト ボックス 687"/>
        <xdr:cNvSpPr txBox="1"/>
      </xdr:nvSpPr>
      <xdr:spPr>
        <a:xfrm>
          <a:off x="13436111" y="1695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51739</xdr:rowOff>
    </xdr:from>
    <xdr:to>
      <xdr:col>67</xdr:col>
      <xdr:colOff>101600</xdr:colOff>
      <xdr:row>98</xdr:row>
      <xdr:rowOff>153339</xdr:rowOff>
    </xdr:to>
    <xdr:sp macro="" textlink="">
      <xdr:nvSpPr>
        <xdr:cNvPr id="689" name="フローチャート: 判断 688"/>
        <xdr:cNvSpPr/>
      </xdr:nvSpPr>
      <xdr:spPr>
        <a:xfrm>
          <a:off x="12763500" y="168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144466</xdr:rowOff>
    </xdr:from>
    <xdr:ext cx="534377" cy="259045"/>
    <xdr:sp macro="" textlink="">
      <xdr:nvSpPr>
        <xdr:cNvPr id="690" name="テキスト ボックス 689"/>
        <xdr:cNvSpPr txBox="1"/>
      </xdr:nvSpPr>
      <xdr:spPr>
        <a:xfrm>
          <a:off x="12547111" y="169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157100</xdr:rowOff>
    </xdr:from>
    <xdr:to>
      <xdr:col>85</xdr:col>
      <xdr:colOff>177800</xdr:colOff>
      <xdr:row>98</xdr:row>
      <xdr:rowOff>87250</xdr:rowOff>
    </xdr:to>
    <xdr:sp macro="" textlink="">
      <xdr:nvSpPr>
        <xdr:cNvPr id="696" name="楕円 695"/>
        <xdr:cNvSpPr/>
      </xdr:nvSpPr>
      <xdr:spPr>
        <a:xfrm>
          <a:off x="16268700" y="1678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116477</xdr:rowOff>
    </xdr:from>
    <xdr:ext cx="599010" cy="259045"/>
    <xdr:sp macro="" textlink="">
      <xdr:nvSpPr>
        <xdr:cNvPr id="697" name="積立金該当値テキスト"/>
        <xdr:cNvSpPr txBox="1"/>
      </xdr:nvSpPr>
      <xdr:spPr>
        <a:xfrm>
          <a:off x="16370300" y="165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160683</xdr:rowOff>
    </xdr:from>
    <xdr:to>
      <xdr:col>81</xdr:col>
      <xdr:colOff>101600</xdr:colOff>
      <xdr:row>98</xdr:row>
      <xdr:rowOff>90833</xdr:rowOff>
    </xdr:to>
    <xdr:sp macro="" textlink="">
      <xdr:nvSpPr>
        <xdr:cNvPr id="698" name="楕円 697"/>
        <xdr:cNvSpPr/>
      </xdr:nvSpPr>
      <xdr:spPr>
        <a:xfrm>
          <a:off x="15430500" y="16791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107360</xdr:rowOff>
    </xdr:from>
    <xdr:ext cx="599010" cy="259045"/>
    <xdr:sp macro="" textlink="">
      <xdr:nvSpPr>
        <xdr:cNvPr id="699" name="テキスト ボックス 698"/>
        <xdr:cNvSpPr txBox="1"/>
      </xdr:nvSpPr>
      <xdr:spPr>
        <a:xfrm>
          <a:off x="15181795" y="16566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35333</xdr:rowOff>
    </xdr:from>
    <xdr:to>
      <xdr:col>76</xdr:col>
      <xdr:colOff>165100</xdr:colOff>
      <xdr:row>98</xdr:row>
      <xdr:rowOff>136933</xdr:rowOff>
    </xdr:to>
    <xdr:sp macro="" textlink="">
      <xdr:nvSpPr>
        <xdr:cNvPr id="700" name="楕円 699"/>
        <xdr:cNvSpPr/>
      </xdr:nvSpPr>
      <xdr:spPr>
        <a:xfrm>
          <a:off x="14541500" y="16837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153460</xdr:rowOff>
    </xdr:from>
    <xdr:ext cx="599010" cy="259045"/>
    <xdr:sp macro="" textlink="">
      <xdr:nvSpPr>
        <xdr:cNvPr id="701" name="テキスト ボックス 700"/>
        <xdr:cNvSpPr txBox="1"/>
      </xdr:nvSpPr>
      <xdr:spPr>
        <a:xfrm>
          <a:off x="14292795" y="166126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20166</xdr:rowOff>
    </xdr:from>
    <xdr:to>
      <xdr:col>72</xdr:col>
      <xdr:colOff>38100</xdr:colOff>
      <xdr:row>98</xdr:row>
      <xdr:rowOff>121766</xdr:rowOff>
    </xdr:to>
    <xdr:sp macro="" textlink="">
      <xdr:nvSpPr>
        <xdr:cNvPr id="702" name="楕円 701"/>
        <xdr:cNvSpPr/>
      </xdr:nvSpPr>
      <xdr:spPr>
        <a:xfrm>
          <a:off x="13652500" y="16822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138293</xdr:rowOff>
    </xdr:from>
    <xdr:ext cx="599010" cy="259045"/>
    <xdr:sp macro="" textlink="">
      <xdr:nvSpPr>
        <xdr:cNvPr id="703" name="テキスト ボックス 702"/>
        <xdr:cNvSpPr txBox="1"/>
      </xdr:nvSpPr>
      <xdr:spPr>
        <a:xfrm>
          <a:off x="13403795" y="16597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48265</xdr:rowOff>
    </xdr:from>
    <xdr:to>
      <xdr:col>67</xdr:col>
      <xdr:colOff>101600</xdr:colOff>
      <xdr:row>98</xdr:row>
      <xdr:rowOff>149865</xdr:rowOff>
    </xdr:to>
    <xdr:sp macro="" textlink="">
      <xdr:nvSpPr>
        <xdr:cNvPr id="704" name="楕円 703"/>
        <xdr:cNvSpPr/>
      </xdr:nvSpPr>
      <xdr:spPr>
        <a:xfrm>
          <a:off x="12763500" y="16850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166392</xdr:rowOff>
    </xdr:from>
    <xdr:ext cx="534377" cy="259045"/>
    <xdr:sp macro="" textlink="">
      <xdr:nvSpPr>
        <xdr:cNvPr id="705" name="テキスト ボックス 704"/>
        <xdr:cNvSpPr txBox="1"/>
      </xdr:nvSpPr>
      <xdr:spPr>
        <a:xfrm>
          <a:off x="12547111" y="16625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19424</xdr:rowOff>
    </xdr:from>
    <xdr:to>
      <xdr:col>116</xdr:col>
      <xdr:colOff>62864</xdr:colOff>
      <xdr:row>39</xdr:row>
      <xdr:rowOff>98878</xdr:rowOff>
    </xdr:to>
    <xdr:cxnSp macro="">
      <xdr:nvCxnSpPr>
        <xdr:cNvPr id="731" name="直線コネクタ 730"/>
        <xdr:cNvCxnSpPr/>
      </xdr:nvCxnSpPr>
      <xdr:spPr>
        <a:xfrm flipV="1">
          <a:off x="22159595" y="5162924"/>
          <a:ext cx="1269" cy="16225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137551</xdr:rowOff>
    </xdr:from>
    <xdr:ext cx="534377" cy="259045"/>
    <xdr:sp macro="" textlink="">
      <xdr:nvSpPr>
        <xdr:cNvPr id="734" name="投資及び出資金最大値テキスト"/>
        <xdr:cNvSpPr txBox="1"/>
      </xdr:nvSpPr>
      <xdr:spPr>
        <a:xfrm>
          <a:off x="22212300" y="493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19424</xdr:rowOff>
    </xdr:from>
    <xdr:to>
      <xdr:col>116</xdr:col>
      <xdr:colOff>152400</xdr:colOff>
      <xdr:row>30</xdr:row>
      <xdr:rowOff>19424</xdr:rowOff>
    </xdr:to>
    <xdr:cxnSp macro="">
      <xdr:nvCxnSpPr>
        <xdr:cNvPr id="735" name="直線コネクタ 734"/>
        <xdr:cNvCxnSpPr/>
      </xdr:nvCxnSpPr>
      <xdr:spPr>
        <a:xfrm>
          <a:off x="22072600" y="5162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90191</xdr:rowOff>
    </xdr:from>
    <xdr:to>
      <xdr:col>116</xdr:col>
      <xdr:colOff>63500</xdr:colOff>
      <xdr:row>39</xdr:row>
      <xdr:rowOff>92902</xdr:rowOff>
    </xdr:to>
    <xdr:cxnSp macro="">
      <xdr:nvCxnSpPr>
        <xdr:cNvPr id="736" name="直線コネクタ 735"/>
        <xdr:cNvCxnSpPr/>
      </xdr:nvCxnSpPr>
      <xdr:spPr>
        <a:xfrm>
          <a:off x="21323300" y="6776741"/>
          <a:ext cx="838200" cy="2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160762</xdr:rowOff>
    </xdr:from>
    <xdr:ext cx="469744" cy="259045"/>
    <xdr:sp macro="" textlink="">
      <xdr:nvSpPr>
        <xdr:cNvPr id="737" name="投資及び出資金平均値テキスト"/>
        <xdr:cNvSpPr txBox="1"/>
      </xdr:nvSpPr>
      <xdr:spPr>
        <a:xfrm>
          <a:off x="22212300" y="65044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137885</xdr:rowOff>
    </xdr:from>
    <xdr:to>
      <xdr:col>116</xdr:col>
      <xdr:colOff>114300</xdr:colOff>
      <xdr:row>39</xdr:row>
      <xdr:rowOff>68035</xdr:rowOff>
    </xdr:to>
    <xdr:sp macro="" textlink="">
      <xdr:nvSpPr>
        <xdr:cNvPr id="738" name="フローチャート: 判断 737"/>
        <xdr:cNvSpPr/>
      </xdr:nvSpPr>
      <xdr:spPr>
        <a:xfrm>
          <a:off x="22110700" y="6652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85196</xdr:rowOff>
    </xdr:from>
    <xdr:to>
      <xdr:col>111</xdr:col>
      <xdr:colOff>177800</xdr:colOff>
      <xdr:row>39</xdr:row>
      <xdr:rowOff>90191</xdr:rowOff>
    </xdr:to>
    <xdr:cxnSp macro="">
      <xdr:nvCxnSpPr>
        <xdr:cNvPr id="739" name="直線コネクタ 738"/>
        <xdr:cNvCxnSpPr/>
      </xdr:nvCxnSpPr>
      <xdr:spPr>
        <a:xfrm>
          <a:off x="20434300" y="6771746"/>
          <a:ext cx="889000" cy="4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138245</xdr:rowOff>
    </xdr:from>
    <xdr:to>
      <xdr:col>112</xdr:col>
      <xdr:colOff>38100</xdr:colOff>
      <xdr:row>39</xdr:row>
      <xdr:rowOff>68395</xdr:rowOff>
    </xdr:to>
    <xdr:sp macro="" textlink="">
      <xdr:nvSpPr>
        <xdr:cNvPr id="740" name="フローチャート: 判断 739"/>
        <xdr:cNvSpPr/>
      </xdr:nvSpPr>
      <xdr:spPr>
        <a:xfrm>
          <a:off x="21272500" y="66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84922</xdr:rowOff>
    </xdr:from>
    <xdr:ext cx="469744" cy="259045"/>
    <xdr:sp macro="" textlink="">
      <xdr:nvSpPr>
        <xdr:cNvPr id="741" name="テキスト ボックス 740"/>
        <xdr:cNvSpPr txBox="1"/>
      </xdr:nvSpPr>
      <xdr:spPr>
        <a:xfrm>
          <a:off x="21088428" y="642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85196</xdr:rowOff>
    </xdr:from>
    <xdr:to>
      <xdr:col>107</xdr:col>
      <xdr:colOff>50800</xdr:colOff>
      <xdr:row>39</xdr:row>
      <xdr:rowOff>98878</xdr:rowOff>
    </xdr:to>
    <xdr:cxnSp macro="">
      <xdr:nvCxnSpPr>
        <xdr:cNvPr id="742" name="直線コネクタ 741"/>
        <xdr:cNvCxnSpPr/>
      </xdr:nvCxnSpPr>
      <xdr:spPr>
        <a:xfrm flipV="1">
          <a:off x="19545300" y="6771746"/>
          <a:ext cx="889000" cy="1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12972</xdr:rowOff>
    </xdr:from>
    <xdr:to>
      <xdr:col>107</xdr:col>
      <xdr:colOff>101600</xdr:colOff>
      <xdr:row>39</xdr:row>
      <xdr:rowOff>114572</xdr:rowOff>
    </xdr:to>
    <xdr:sp macro="" textlink="">
      <xdr:nvSpPr>
        <xdr:cNvPr id="743" name="フローチャート: 判断 742"/>
        <xdr:cNvSpPr/>
      </xdr:nvSpPr>
      <xdr:spPr>
        <a:xfrm>
          <a:off x="20383500" y="669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131099</xdr:rowOff>
    </xdr:from>
    <xdr:ext cx="469744" cy="259045"/>
    <xdr:sp macro="" textlink="">
      <xdr:nvSpPr>
        <xdr:cNvPr id="744" name="テキスト ボックス 743"/>
        <xdr:cNvSpPr txBox="1"/>
      </xdr:nvSpPr>
      <xdr:spPr>
        <a:xfrm>
          <a:off x="20199428" y="647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45" name="直線コネクタ 744"/>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5592</xdr:rowOff>
    </xdr:from>
    <xdr:to>
      <xdr:col>102</xdr:col>
      <xdr:colOff>165100</xdr:colOff>
      <xdr:row>39</xdr:row>
      <xdr:rowOff>107192</xdr:rowOff>
    </xdr:to>
    <xdr:sp macro="" textlink="">
      <xdr:nvSpPr>
        <xdr:cNvPr id="746" name="フローチャート: 判断 745"/>
        <xdr:cNvSpPr/>
      </xdr:nvSpPr>
      <xdr:spPr>
        <a:xfrm>
          <a:off x="19494500" y="669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123719</xdr:rowOff>
    </xdr:from>
    <xdr:ext cx="469744" cy="259045"/>
    <xdr:sp macro="" textlink="">
      <xdr:nvSpPr>
        <xdr:cNvPr id="747" name="テキスト ボックス 746"/>
        <xdr:cNvSpPr txBox="1"/>
      </xdr:nvSpPr>
      <xdr:spPr>
        <a:xfrm>
          <a:off x="19310428" y="6467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17349</xdr:rowOff>
    </xdr:from>
    <xdr:to>
      <xdr:col>98</xdr:col>
      <xdr:colOff>38100</xdr:colOff>
      <xdr:row>39</xdr:row>
      <xdr:rowOff>118949</xdr:rowOff>
    </xdr:to>
    <xdr:sp macro="" textlink="">
      <xdr:nvSpPr>
        <xdr:cNvPr id="748" name="フローチャート: 判断 747"/>
        <xdr:cNvSpPr/>
      </xdr:nvSpPr>
      <xdr:spPr>
        <a:xfrm>
          <a:off x="18605500" y="670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135476</xdr:rowOff>
    </xdr:from>
    <xdr:ext cx="378565" cy="259045"/>
    <xdr:sp macro="" textlink="">
      <xdr:nvSpPr>
        <xdr:cNvPr id="749" name="テキスト ボックス 748"/>
        <xdr:cNvSpPr txBox="1"/>
      </xdr:nvSpPr>
      <xdr:spPr>
        <a:xfrm>
          <a:off x="18467017" y="64791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42102</xdr:rowOff>
    </xdr:from>
    <xdr:to>
      <xdr:col>116</xdr:col>
      <xdr:colOff>114300</xdr:colOff>
      <xdr:row>39</xdr:row>
      <xdr:rowOff>143702</xdr:rowOff>
    </xdr:to>
    <xdr:sp macro="" textlink="">
      <xdr:nvSpPr>
        <xdr:cNvPr id="755" name="楕円 754"/>
        <xdr:cNvSpPr/>
      </xdr:nvSpPr>
      <xdr:spPr>
        <a:xfrm>
          <a:off x="22110700" y="67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128479</xdr:rowOff>
    </xdr:from>
    <xdr:ext cx="378565" cy="259045"/>
    <xdr:sp macro="" textlink="">
      <xdr:nvSpPr>
        <xdr:cNvPr id="756" name="投資及び出資金該当値テキスト"/>
        <xdr:cNvSpPr txBox="1"/>
      </xdr:nvSpPr>
      <xdr:spPr>
        <a:xfrm>
          <a:off x="22212300" y="66435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39391</xdr:rowOff>
    </xdr:from>
    <xdr:to>
      <xdr:col>112</xdr:col>
      <xdr:colOff>38100</xdr:colOff>
      <xdr:row>39</xdr:row>
      <xdr:rowOff>140991</xdr:rowOff>
    </xdr:to>
    <xdr:sp macro="" textlink="">
      <xdr:nvSpPr>
        <xdr:cNvPr id="757" name="楕円 756"/>
        <xdr:cNvSpPr/>
      </xdr:nvSpPr>
      <xdr:spPr>
        <a:xfrm>
          <a:off x="21272500" y="672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132118</xdr:rowOff>
    </xdr:from>
    <xdr:ext cx="378565" cy="259045"/>
    <xdr:sp macro="" textlink="">
      <xdr:nvSpPr>
        <xdr:cNvPr id="758" name="テキスト ボックス 757"/>
        <xdr:cNvSpPr txBox="1"/>
      </xdr:nvSpPr>
      <xdr:spPr>
        <a:xfrm>
          <a:off x="21134017" y="6818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34396</xdr:rowOff>
    </xdr:from>
    <xdr:to>
      <xdr:col>107</xdr:col>
      <xdr:colOff>101600</xdr:colOff>
      <xdr:row>39</xdr:row>
      <xdr:rowOff>135996</xdr:rowOff>
    </xdr:to>
    <xdr:sp macro="" textlink="">
      <xdr:nvSpPr>
        <xdr:cNvPr id="759" name="楕円 758"/>
        <xdr:cNvSpPr/>
      </xdr:nvSpPr>
      <xdr:spPr>
        <a:xfrm>
          <a:off x="20383500" y="672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127123</xdr:rowOff>
    </xdr:from>
    <xdr:ext cx="378565" cy="259045"/>
    <xdr:sp macro="" textlink="">
      <xdr:nvSpPr>
        <xdr:cNvPr id="760" name="テキスト ボックス 759"/>
        <xdr:cNvSpPr txBox="1"/>
      </xdr:nvSpPr>
      <xdr:spPr>
        <a:xfrm>
          <a:off x="20245017" y="68136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3" name="楕円 762"/>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4" name="テキスト ボックス 763"/>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5" name="直線コネクタ 77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6" name="テキスト ボックス 77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7" name="直線コネクタ 77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8" name="テキスト ボックス 77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9" name="直線コネクタ 77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0" name="テキスト ボックス 77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1" name="直線コネクタ 78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2" name="テキスト ボックス 78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3" name="直線コネクタ 78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4" name="テキスト ボックス 78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5" name="直線コネクタ 78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6" name="テキスト ボックス 785"/>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8" name="テキスト ボックス 787"/>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157253</xdr:rowOff>
    </xdr:from>
    <xdr:to>
      <xdr:col>116</xdr:col>
      <xdr:colOff>62864</xdr:colOff>
      <xdr:row>59</xdr:row>
      <xdr:rowOff>98878</xdr:rowOff>
    </xdr:to>
    <xdr:cxnSp macro="">
      <xdr:nvCxnSpPr>
        <xdr:cNvPr id="790" name="直線コネクタ 789"/>
        <xdr:cNvCxnSpPr/>
      </xdr:nvCxnSpPr>
      <xdr:spPr>
        <a:xfrm flipV="1">
          <a:off x="22159595" y="8729753"/>
          <a:ext cx="1269" cy="1484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2" name="直線コネクタ 79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103930</xdr:rowOff>
    </xdr:from>
    <xdr:ext cx="534377" cy="259045"/>
    <xdr:sp macro="" textlink="">
      <xdr:nvSpPr>
        <xdr:cNvPr id="793" name="貸付金最大値テキスト"/>
        <xdr:cNvSpPr txBox="1"/>
      </xdr:nvSpPr>
      <xdr:spPr>
        <a:xfrm>
          <a:off x="22212300" y="850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157253</xdr:rowOff>
    </xdr:from>
    <xdr:to>
      <xdr:col>116</xdr:col>
      <xdr:colOff>152400</xdr:colOff>
      <xdr:row>50</xdr:row>
      <xdr:rowOff>157253</xdr:rowOff>
    </xdr:to>
    <xdr:cxnSp macro="">
      <xdr:nvCxnSpPr>
        <xdr:cNvPr id="794" name="直線コネクタ 793"/>
        <xdr:cNvCxnSpPr/>
      </xdr:nvCxnSpPr>
      <xdr:spPr>
        <a:xfrm>
          <a:off x="22072600" y="8729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23620</xdr:rowOff>
    </xdr:from>
    <xdr:to>
      <xdr:col>116</xdr:col>
      <xdr:colOff>63500</xdr:colOff>
      <xdr:row>59</xdr:row>
      <xdr:rowOff>43753</xdr:rowOff>
    </xdr:to>
    <xdr:cxnSp macro="">
      <xdr:nvCxnSpPr>
        <xdr:cNvPr id="795" name="直線コネクタ 794"/>
        <xdr:cNvCxnSpPr/>
      </xdr:nvCxnSpPr>
      <xdr:spPr>
        <a:xfrm>
          <a:off x="21323300" y="10139170"/>
          <a:ext cx="838200" cy="20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112251</xdr:rowOff>
    </xdr:from>
    <xdr:ext cx="469744" cy="259045"/>
    <xdr:sp macro="" textlink="">
      <xdr:nvSpPr>
        <xdr:cNvPr id="796" name="貸付金平均値テキスト"/>
        <xdr:cNvSpPr txBox="1"/>
      </xdr:nvSpPr>
      <xdr:spPr>
        <a:xfrm>
          <a:off x="22212300" y="98849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89374</xdr:rowOff>
    </xdr:from>
    <xdr:to>
      <xdr:col>116</xdr:col>
      <xdr:colOff>114300</xdr:colOff>
      <xdr:row>59</xdr:row>
      <xdr:rowOff>19524</xdr:rowOff>
    </xdr:to>
    <xdr:sp macro="" textlink="">
      <xdr:nvSpPr>
        <xdr:cNvPr id="797" name="フローチャート: 判断 796"/>
        <xdr:cNvSpPr/>
      </xdr:nvSpPr>
      <xdr:spPr>
        <a:xfrm>
          <a:off x="22110700" y="10033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23620</xdr:rowOff>
    </xdr:from>
    <xdr:to>
      <xdr:col>111</xdr:col>
      <xdr:colOff>177800</xdr:colOff>
      <xdr:row>59</xdr:row>
      <xdr:rowOff>39034</xdr:rowOff>
    </xdr:to>
    <xdr:cxnSp macro="">
      <xdr:nvCxnSpPr>
        <xdr:cNvPr id="798" name="直線コネクタ 797"/>
        <xdr:cNvCxnSpPr/>
      </xdr:nvCxnSpPr>
      <xdr:spPr>
        <a:xfrm flipV="1">
          <a:off x="20434300" y="10139170"/>
          <a:ext cx="889000" cy="15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86598</xdr:rowOff>
    </xdr:from>
    <xdr:to>
      <xdr:col>112</xdr:col>
      <xdr:colOff>38100</xdr:colOff>
      <xdr:row>59</xdr:row>
      <xdr:rowOff>16748</xdr:rowOff>
    </xdr:to>
    <xdr:sp macro="" textlink="">
      <xdr:nvSpPr>
        <xdr:cNvPr id="799" name="フローチャート: 判断 798"/>
        <xdr:cNvSpPr/>
      </xdr:nvSpPr>
      <xdr:spPr>
        <a:xfrm>
          <a:off x="21272500" y="10030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33275</xdr:rowOff>
    </xdr:from>
    <xdr:ext cx="469744" cy="259045"/>
    <xdr:sp macro="" textlink="">
      <xdr:nvSpPr>
        <xdr:cNvPr id="800" name="テキスト ボックス 799"/>
        <xdr:cNvSpPr txBox="1"/>
      </xdr:nvSpPr>
      <xdr:spPr>
        <a:xfrm>
          <a:off x="21088428" y="9805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39034</xdr:rowOff>
    </xdr:from>
    <xdr:to>
      <xdr:col>107</xdr:col>
      <xdr:colOff>50800</xdr:colOff>
      <xdr:row>59</xdr:row>
      <xdr:rowOff>54694</xdr:rowOff>
    </xdr:to>
    <xdr:cxnSp macro="">
      <xdr:nvCxnSpPr>
        <xdr:cNvPr id="801" name="直線コネクタ 800"/>
        <xdr:cNvCxnSpPr/>
      </xdr:nvCxnSpPr>
      <xdr:spPr>
        <a:xfrm flipV="1">
          <a:off x="19545300" y="10154584"/>
          <a:ext cx="889000" cy="15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89064</xdr:rowOff>
    </xdr:from>
    <xdr:to>
      <xdr:col>107</xdr:col>
      <xdr:colOff>101600</xdr:colOff>
      <xdr:row>59</xdr:row>
      <xdr:rowOff>19214</xdr:rowOff>
    </xdr:to>
    <xdr:sp macro="" textlink="">
      <xdr:nvSpPr>
        <xdr:cNvPr id="802" name="フローチャート: 判断 801"/>
        <xdr:cNvSpPr/>
      </xdr:nvSpPr>
      <xdr:spPr>
        <a:xfrm>
          <a:off x="20383500" y="10033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35741</xdr:rowOff>
    </xdr:from>
    <xdr:ext cx="469744" cy="259045"/>
    <xdr:sp macro="" textlink="">
      <xdr:nvSpPr>
        <xdr:cNvPr id="803" name="テキスト ボックス 802"/>
        <xdr:cNvSpPr txBox="1"/>
      </xdr:nvSpPr>
      <xdr:spPr>
        <a:xfrm>
          <a:off x="20199428" y="9808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39459</xdr:rowOff>
    </xdr:from>
    <xdr:to>
      <xdr:col>102</xdr:col>
      <xdr:colOff>114300</xdr:colOff>
      <xdr:row>59</xdr:row>
      <xdr:rowOff>54694</xdr:rowOff>
    </xdr:to>
    <xdr:cxnSp macro="">
      <xdr:nvCxnSpPr>
        <xdr:cNvPr id="804" name="直線コネクタ 803"/>
        <xdr:cNvCxnSpPr/>
      </xdr:nvCxnSpPr>
      <xdr:spPr>
        <a:xfrm>
          <a:off x="18656300" y="10155009"/>
          <a:ext cx="889000" cy="15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93358</xdr:rowOff>
    </xdr:from>
    <xdr:to>
      <xdr:col>102</xdr:col>
      <xdr:colOff>165100</xdr:colOff>
      <xdr:row>59</xdr:row>
      <xdr:rowOff>23508</xdr:rowOff>
    </xdr:to>
    <xdr:sp macro="" textlink="">
      <xdr:nvSpPr>
        <xdr:cNvPr id="805" name="フローチャート: 判断 804"/>
        <xdr:cNvSpPr/>
      </xdr:nvSpPr>
      <xdr:spPr>
        <a:xfrm>
          <a:off x="19494500" y="1003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40035</xdr:rowOff>
    </xdr:from>
    <xdr:ext cx="469744" cy="259045"/>
    <xdr:sp macro="" textlink="">
      <xdr:nvSpPr>
        <xdr:cNvPr id="806" name="テキスト ボックス 805"/>
        <xdr:cNvSpPr txBox="1"/>
      </xdr:nvSpPr>
      <xdr:spPr>
        <a:xfrm>
          <a:off x="19310428" y="981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81128</xdr:rowOff>
    </xdr:from>
    <xdr:to>
      <xdr:col>98</xdr:col>
      <xdr:colOff>38100</xdr:colOff>
      <xdr:row>59</xdr:row>
      <xdr:rowOff>11278</xdr:rowOff>
    </xdr:to>
    <xdr:sp macro="" textlink="">
      <xdr:nvSpPr>
        <xdr:cNvPr id="807" name="フローチャート: 判断 806"/>
        <xdr:cNvSpPr/>
      </xdr:nvSpPr>
      <xdr:spPr>
        <a:xfrm>
          <a:off x="18605500" y="1002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27805</xdr:rowOff>
    </xdr:from>
    <xdr:ext cx="469744" cy="259045"/>
    <xdr:sp macro="" textlink="">
      <xdr:nvSpPr>
        <xdr:cNvPr id="808" name="テキスト ボックス 807"/>
        <xdr:cNvSpPr txBox="1"/>
      </xdr:nvSpPr>
      <xdr:spPr>
        <a:xfrm>
          <a:off x="18421428" y="9800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164403</xdr:rowOff>
    </xdr:from>
    <xdr:to>
      <xdr:col>116</xdr:col>
      <xdr:colOff>114300</xdr:colOff>
      <xdr:row>59</xdr:row>
      <xdr:rowOff>94553</xdr:rowOff>
    </xdr:to>
    <xdr:sp macro="" textlink="">
      <xdr:nvSpPr>
        <xdr:cNvPr id="814" name="楕円 813"/>
        <xdr:cNvSpPr/>
      </xdr:nvSpPr>
      <xdr:spPr>
        <a:xfrm>
          <a:off x="22110700" y="1010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79330</xdr:rowOff>
    </xdr:from>
    <xdr:ext cx="469744" cy="259045"/>
    <xdr:sp macro="" textlink="">
      <xdr:nvSpPr>
        <xdr:cNvPr id="815" name="貸付金該当値テキスト"/>
        <xdr:cNvSpPr txBox="1"/>
      </xdr:nvSpPr>
      <xdr:spPr>
        <a:xfrm>
          <a:off x="22212300" y="1002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144270</xdr:rowOff>
    </xdr:from>
    <xdr:to>
      <xdr:col>112</xdr:col>
      <xdr:colOff>38100</xdr:colOff>
      <xdr:row>59</xdr:row>
      <xdr:rowOff>74420</xdr:rowOff>
    </xdr:to>
    <xdr:sp macro="" textlink="">
      <xdr:nvSpPr>
        <xdr:cNvPr id="816" name="楕円 815"/>
        <xdr:cNvSpPr/>
      </xdr:nvSpPr>
      <xdr:spPr>
        <a:xfrm>
          <a:off x="21272500" y="1008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65547</xdr:rowOff>
    </xdr:from>
    <xdr:ext cx="469744" cy="259045"/>
    <xdr:sp macro="" textlink="">
      <xdr:nvSpPr>
        <xdr:cNvPr id="817" name="テキスト ボックス 816"/>
        <xdr:cNvSpPr txBox="1"/>
      </xdr:nvSpPr>
      <xdr:spPr>
        <a:xfrm>
          <a:off x="21088428" y="1018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159684</xdr:rowOff>
    </xdr:from>
    <xdr:to>
      <xdr:col>107</xdr:col>
      <xdr:colOff>101600</xdr:colOff>
      <xdr:row>59</xdr:row>
      <xdr:rowOff>89834</xdr:rowOff>
    </xdr:to>
    <xdr:sp macro="" textlink="">
      <xdr:nvSpPr>
        <xdr:cNvPr id="818" name="楕円 817"/>
        <xdr:cNvSpPr/>
      </xdr:nvSpPr>
      <xdr:spPr>
        <a:xfrm>
          <a:off x="20383500" y="10103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80961</xdr:rowOff>
    </xdr:from>
    <xdr:ext cx="469744" cy="259045"/>
    <xdr:sp macro="" textlink="">
      <xdr:nvSpPr>
        <xdr:cNvPr id="819" name="テキスト ボックス 818"/>
        <xdr:cNvSpPr txBox="1"/>
      </xdr:nvSpPr>
      <xdr:spPr>
        <a:xfrm>
          <a:off x="20199428" y="10196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3894</xdr:rowOff>
    </xdr:from>
    <xdr:to>
      <xdr:col>102</xdr:col>
      <xdr:colOff>165100</xdr:colOff>
      <xdr:row>59</xdr:row>
      <xdr:rowOff>105494</xdr:rowOff>
    </xdr:to>
    <xdr:sp macro="" textlink="">
      <xdr:nvSpPr>
        <xdr:cNvPr id="820" name="楕円 819"/>
        <xdr:cNvSpPr/>
      </xdr:nvSpPr>
      <xdr:spPr>
        <a:xfrm>
          <a:off x="19494500" y="10119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96621</xdr:rowOff>
    </xdr:from>
    <xdr:ext cx="469744" cy="259045"/>
    <xdr:sp macro="" textlink="">
      <xdr:nvSpPr>
        <xdr:cNvPr id="821" name="テキスト ボックス 820"/>
        <xdr:cNvSpPr txBox="1"/>
      </xdr:nvSpPr>
      <xdr:spPr>
        <a:xfrm>
          <a:off x="19310428" y="10212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160109</xdr:rowOff>
    </xdr:from>
    <xdr:to>
      <xdr:col>98</xdr:col>
      <xdr:colOff>38100</xdr:colOff>
      <xdr:row>59</xdr:row>
      <xdr:rowOff>90259</xdr:rowOff>
    </xdr:to>
    <xdr:sp macro="" textlink="">
      <xdr:nvSpPr>
        <xdr:cNvPr id="822" name="楕円 821"/>
        <xdr:cNvSpPr/>
      </xdr:nvSpPr>
      <xdr:spPr>
        <a:xfrm>
          <a:off x="18605500" y="10104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81386</xdr:rowOff>
    </xdr:from>
    <xdr:ext cx="469744" cy="259045"/>
    <xdr:sp macro="" textlink="">
      <xdr:nvSpPr>
        <xdr:cNvPr id="823" name="テキスト ボックス 822"/>
        <xdr:cNvSpPr txBox="1"/>
      </xdr:nvSpPr>
      <xdr:spPr>
        <a:xfrm>
          <a:off x="18421428" y="10196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4" name="正方形/長方形 82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5" name="正方形/長方形 82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6" name="正方形/長方形 82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7" name="正方形/長方形 82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8" name="正方形/長方形 82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9" name="正方形/長方形 82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0" name="正方形/長方形 82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1" name="正方形/長方形 83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2" name="テキスト ボックス 83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3" name="直線コネクタ 83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4" name="直線コネクタ 833"/>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5" name="テキスト ボックス 834"/>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6" name="直線コネクタ 835"/>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7" name="テキスト ボックス 836"/>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8" name="直線コネクタ 837"/>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9" name="テキスト ボックス 838"/>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0" name="直線コネクタ 839"/>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1" name="テキスト ボックス 840"/>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3" name="テキスト ボックス 842"/>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78485</xdr:rowOff>
    </xdr:from>
    <xdr:to>
      <xdr:col>116</xdr:col>
      <xdr:colOff>62864</xdr:colOff>
      <xdr:row>77</xdr:row>
      <xdr:rowOff>119354</xdr:rowOff>
    </xdr:to>
    <xdr:cxnSp macro="">
      <xdr:nvCxnSpPr>
        <xdr:cNvPr id="845" name="直線コネクタ 844"/>
        <xdr:cNvCxnSpPr/>
      </xdr:nvCxnSpPr>
      <xdr:spPr>
        <a:xfrm flipV="1">
          <a:off x="22159595" y="12079985"/>
          <a:ext cx="1269" cy="1241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123181</xdr:rowOff>
    </xdr:from>
    <xdr:ext cx="534377" cy="259045"/>
    <xdr:sp macro="" textlink="">
      <xdr:nvSpPr>
        <xdr:cNvPr id="846" name="繰出金最小値テキスト"/>
        <xdr:cNvSpPr txBox="1"/>
      </xdr:nvSpPr>
      <xdr:spPr>
        <a:xfrm>
          <a:off x="22212300" y="1332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119354</xdr:rowOff>
    </xdr:from>
    <xdr:to>
      <xdr:col>116</xdr:col>
      <xdr:colOff>152400</xdr:colOff>
      <xdr:row>77</xdr:row>
      <xdr:rowOff>119354</xdr:rowOff>
    </xdr:to>
    <xdr:cxnSp macro="">
      <xdr:nvCxnSpPr>
        <xdr:cNvPr id="847" name="直線コネクタ 846"/>
        <xdr:cNvCxnSpPr/>
      </xdr:nvCxnSpPr>
      <xdr:spPr>
        <a:xfrm>
          <a:off x="22072600" y="13321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25162</xdr:rowOff>
    </xdr:from>
    <xdr:ext cx="599010" cy="259045"/>
    <xdr:sp macro="" textlink="">
      <xdr:nvSpPr>
        <xdr:cNvPr id="848" name="繰出金最大値テキスト"/>
        <xdr:cNvSpPr txBox="1"/>
      </xdr:nvSpPr>
      <xdr:spPr>
        <a:xfrm>
          <a:off x="22212300" y="11855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78485</xdr:rowOff>
    </xdr:from>
    <xdr:to>
      <xdr:col>116</xdr:col>
      <xdr:colOff>152400</xdr:colOff>
      <xdr:row>70</xdr:row>
      <xdr:rowOff>78485</xdr:rowOff>
    </xdr:to>
    <xdr:cxnSp macro="">
      <xdr:nvCxnSpPr>
        <xdr:cNvPr id="849" name="直線コネクタ 848"/>
        <xdr:cNvCxnSpPr/>
      </xdr:nvCxnSpPr>
      <xdr:spPr>
        <a:xfrm>
          <a:off x="22072600" y="12079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163456</xdr:rowOff>
    </xdr:from>
    <xdr:to>
      <xdr:col>116</xdr:col>
      <xdr:colOff>63500</xdr:colOff>
      <xdr:row>75</xdr:row>
      <xdr:rowOff>195</xdr:rowOff>
    </xdr:to>
    <xdr:cxnSp macro="">
      <xdr:nvCxnSpPr>
        <xdr:cNvPr id="850" name="直線コネクタ 849"/>
        <xdr:cNvCxnSpPr/>
      </xdr:nvCxnSpPr>
      <xdr:spPr>
        <a:xfrm flipV="1">
          <a:off x="21323300" y="12850756"/>
          <a:ext cx="838200" cy="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70121</xdr:rowOff>
    </xdr:from>
    <xdr:ext cx="599010" cy="259045"/>
    <xdr:sp macro="" textlink="">
      <xdr:nvSpPr>
        <xdr:cNvPr id="851" name="繰出金平均値テキスト"/>
        <xdr:cNvSpPr txBox="1"/>
      </xdr:nvSpPr>
      <xdr:spPr>
        <a:xfrm>
          <a:off x="22212300" y="129288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91694</xdr:rowOff>
    </xdr:from>
    <xdr:to>
      <xdr:col>116</xdr:col>
      <xdr:colOff>114300</xdr:colOff>
      <xdr:row>76</xdr:row>
      <xdr:rowOff>21844</xdr:rowOff>
    </xdr:to>
    <xdr:sp macro="" textlink="">
      <xdr:nvSpPr>
        <xdr:cNvPr id="852" name="フローチャート: 判断 851"/>
        <xdr:cNvSpPr/>
      </xdr:nvSpPr>
      <xdr:spPr>
        <a:xfrm>
          <a:off x="22110700" y="1295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166670</xdr:rowOff>
    </xdr:from>
    <xdr:to>
      <xdr:col>111</xdr:col>
      <xdr:colOff>177800</xdr:colOff>
      <xdr:row>75</xdr:row>
      <xdr:rowOff>195</xdr:rowOff>
    </xdr:to>
    <xdr:cxnSp macro="">
      <xdr:nvCxnSpPr>
        <xdr:cNvPr id="853" name="直線コネクタ 852"/>
        <xdr:cNvCxnSpPr/>
      </xdr:nvCxnSpPr>
      <xdr:spPr>
        <a:xfrm>
          <a:off x="20434300" y="12853970"/>
          <a:ext cx="889000" cy="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89343</xdr:rowOff>
    </xdr:from>
    <xdr:to>
      <xdr:col>112</xdr:col>
      <xdr:colOff>38100</xdr:colOff>
      <xdr:row>76</xdr:row>
      <xdr:rowOff>19493</xdr:rowOff>
    </xdr:to>
    <xdr:sp macro="" textlink="">
      <xdr:nvSpPr>
        <xdr:cNvPr id="854" name="フローチャート: 判断 853"/>
        <xdr:cNvSpPr/>
      </xdr:nvSpPr>
      <xdr:spPr>
        <a:xfrm>
          <a:off x="21272500" y="12948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10620</xdr:rowOff>
    </xdr:from>
    <xdr:ext cx="599010" cy="259045"/>
    <xdr:sp macro="" textlink="">
      <xdr:nvSpPr>
        <xdr:cNvPr id="855" name="テキスト ボックス 854"/>
        <xdr:cNvSpPr txBox="1"/>
      </xdr:nvSpPr>
      <xdr:spPr>
        <a:xfrm>
          <a:off x="21023795" y="1304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166670</xdr:rowOff>
    </xdr:from>
    <xdr:to>
      <xdr:col>107</xdr:col>
      <xdr:colOff>50800</xdr:colOff>
      <xdr:row>75</xdr:row>
      <xdr:rowOff>14048</xdr:rowOff>
    </xdr:to>
    <xdr:cxnSp macro="">
      <xdr:nvCxnSpPr>
        <xdr:cNvPr id="856" name="直線コネクタ 855"/>
        <xdr:cNvCxnSpPr/>
      </xdr:nvCxnSpPr>
      <xdr:spPr>
        <a:xfrm flipV="1">
          <a:off x="19545300" y="12853970"/>
          <a:ext cx="8890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98671</xdr:rowOff>
    </xdr:from>
    <xdr:to>
      <xdr:col>107</xdr:col>
      <xdr:colOff>101600</xdr:colOff>
      <xdr:row>76</xdr:row>
      <xdr:rowOff>28820</xdr:rowOff>
    </xdr:to>
    <xdr:sp macro="" textlink="">
      <xdr:nvSpPr>
        <xdr:cNvPr id="857" name="フローチャート: 判断 856"/>
        <xdr:cNvSpPr/>
      </xdr:nvSpPr>
      <xdr:spPr>
        <a:xfrm>
          <a:off x="20383500" y="1295742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19947</xdr:rowOff>
    </xdr:from>
    <xdr:ext cx="599010" cy="259045"/>
    <xdr:sp macro="" textlink="">
      <xdr:nvSpPr>
        <xdr:cNvPr id="858" name="テキスト ボックス 857"/>
        <xdr:cNvSpPr txBox="1"/>
      </xdr:nvSpPr>
      <xdr:spPr>
        <a:xfrm>
          <a:off x="20134795" y="13050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14048</xdr:rowOff>
    </xdr:from>
    <xdr:to>
      <xdr:col>102</xdr:col>
      <xdr:colOff>114300</xdr:colOff>
      <xdr:row>75</xdr:row>
      <xdr:rowOff>61213</xdr:rowOff>
    </xdr:to>
    <xdr:cxnSp macro="">
      <xdr:nvCxnSpPr>
        <xdr:cNvPr id="859" name="直線コネクタ 858"/>
        <xdr:cNvCxnSpPr/>
      </xdr:nvCxnSpPr>
      <xdr:spPr>
        <a:xfrm flipV="1">
          <a:off x="18656300" y="12872798"/>
          <a:ext cx="889000" cy="4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110923</xdr:rowOff>
    </xdr:from>
    <xdr:to>
      <xdr:col>102</xdr:col>
      <xdr:colOff>165100</xdr:colOff>
      <xdr:row>76</xdr:row>
      <xdr:rowOff>41073</xdr:rowOff>
    </xdr:to>
    <xdr:sp macro="" textlink="">
      <xdr:nvSpPr>
        <xdr:cNvPr id="860" name="フローチャート: 判断 859"/>
        <xdr:cNvSpPr/>
      </xdr:nvSpPr>
      <xdr:spPr>
        <a:xfrm>
          <a:off x="19494500" y="1296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76</xdr:row>
      <xdr:rowOff>32200</xdr:rowOff>
    </xdr:from>
    <xdr:ext cx="599010" cy="259045"/>
    <xdr:sp macro="" textlink="">
      <xdr:nvSpPr>
        <xdr:cNvPr id="861" name="テキスト ボックス 860"/>
        <xdr:cNvSpPr txBox="1"/>
      </xdr:nvSpPr>
      <xdr:spPr>
        <a:xfrm>
          <a:off x="19245795" y="1306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100266</xdr:rowOff>
    </xdr:from>
    <xdr:to>
      <xdr:col>98</xdr:col>
      <xdr:colOff>38100</xdr:colOff>
      <xdr:row>76</xdr:row>
      <xdr:rowOff>30417</xdr:rowOff>
    </xdr:to>
    <xdr:sp macro="" textlink="">
      <xdr:nvSpPr>
        <xdr:cNvPr id="862" name="フローチャート: 判断 861"/>
        <xdr:cNvSpPr/>
      </xdr:nvSpPr>
      <xdr:spPr>
        <a:xfrm>
          <a:off x="18605500" y="1295901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76</xdr:row>
      <xdr:rowOff>21544</xdr:rowOff>
    </xdr:from>
    <xdr:ext cx="599010" cy="259045"/>
    <xdr:sp macro="" textlink="">
      <xdr:nvSpPr>
        <xdr:cNvPr id="863" name="テキスト ボックス 862"/>
        <xdr:cNvSpPr txBox="1"/>
      </xdr:nvSpPr>
      <xdr:spPr>
        <a:xfrm>
          <a:off x="18356795" y="1305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112656</xdr:rowOff>
    </xdr:from>
    <xdr:to>
      <xdr:col>116</xdr:col>
      <xdr:colOff>114300</xdr:colOff>
      <xdr:row>75</xdr:row>
      <xdr:rowOff>42806</xdr:rowOff>
    </xdr:to>
    <xdr:sp macro="" textlink="">
      <xdr:nvSpPr>
        <xdr:cNvPr id="869" name="楕円 868"/>
        <xdr:cNvSpPr/>
      </xdr:nvSpPr>
      <xdr:spPr>
        <a:xfrm>
          <a:off x="22110700" y="12799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135533</xdr:rowOff>
    </xdr:from>
    <xdr:ext cx="599010" cy="259045"/>
    <xdr:sp macro="" textlink="">
      <xdr:nvSpPr>
        <xdr:cNvPr id="870" name="繰出金該当値テキスト"/>
        <xdr:cNvSpPr txBox="1"/>
      </xdr:nvSpPr>
      <xdr:spPr>
        <a:xfrm>
          <a:off x="22212300" y="12651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120845</xdr:rowOff>
    </xdr:from>
    <xdr:to>
      <xdr:col>112</xdr:col>
      <xdr:colOff>38100</xdr:colOff>
      <xdr:row>75</xdr:row>
      <xdr:rowOff>50995</xdr:rowOff>
    </xdr:to>
    <xdr:sp macro="" textlink="">
      <xdr:nvSpPr>
        <xdr:cNvPr id="871" name="楕円 870"/>
        <xdr:cNvSpPr/>
      </xdr:nvSpPr>
      <xdr:spPr>
        <a:xfrm>
          <a:off x="21272500" y="1280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67522</xdr:rowOff>
    </xdr:from>
    <xdr:ext cx="599010" cy="259045"/>
    <xdr:sp macro="" textlink="">
      <xdr:nvSpPr>
        <xdr:cNvPr id="872" name="テキスト ボックス 871"/>
        <xdr:cNvSpPr txBox="1"/>
      </xdr:nvSpPr>
      <xdr:spPr>
        <a:xfrm>
          <a:off x="21023795" y="1258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115870</xdr:rowOff>
    </xdr:from>
    <xdr:to>
      <xdr:col>107</xdr:col>
      <xdr:colOff>101600</xdr:colOff>
      <xdr:row>75</xdr:row>
      <xdr:rowOff>46020</xdr:rowOff>
    </xdr:to>
    <xdr:sp macro="" textlink="">
      <xdr:nvSpPr>
        <xdr:cNvPr id="873" name="楕円 872"/>
        <xdr:cNvSpPr/>
      </xdr:nvSpPr>
      <xdr:spPr>
        <a:xfrm>
          <a:off x="20383500" y="12803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62547</xdr:rowOff>
    </xdr:from>
    <xdr:ext cx="599010" cy="259045"/>
    <xdr:sp macro="" textlink="">
      <xdr:nvSpPr>
        <xdr:cNvPr id="874" name="テキスト ボックス 873"/>
        <xdr:cNvSpPr txBox="1"/>
      </xdr:nvSpPr>
      <xdr:spPr>
        <a:xfrm>
          <a:off x="20134795" y="12578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134698</xdr:rowOff>
    </xdr:from>
    <xdr:to>
      <xdr:col>102</xdr:col>
      <xdr:colOff>165100</xdr:colOff>
      <xdr:row>75</xdr:row>
      <xdr:rowOff>64848</xdr:rowOff>
    </xdr:to>
    <xdr:sp macro="" textlink="">
      <xdr:nvSpPr>
        <xdr:cNvPr id="875" name="楕円 874"/>
        <xdr:cNvSpPr/>
      </xdr:nvSpPr>
      <xdr:spPr>
        <a:xfrm>
          <a:off x="19494500" y="12821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81375</xdr:rowOff>
    </xdr:from>
    <xdr:ext cx="599010" cy="259045"/>
    <xdr:sp macro="" textlink="">
      <xdr:nvSpPr>
        <xdr:cNvPr id="876" name="テキスト ボックス 875"/>
        <xdr:cNvSpPr txBox="1"/>
      </xdr:nvSpPr>
      <xdr:spPr>
        <a:xfrm>
          <a:off x="19245795" y="12597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10413</xdr:rowOff>
    </xdr:from>
    <xdr:to>
      <xdr:col>98</xdr:col>
      <xdr:colOff>38100</xdr:colOff>
      <xdr:row>75</xdr:row>
      <xdr:rowOff>112013</xdr:rowOff>
    </xdr:to>
    <xdr:sp macro="" textlink="">
      <xdr:nvSpPr>
        <xdr:cNvPr id="877" name="楕円 876"/>
        <xdr:cNvSpPr/>
      </xdr:nvSpPr>
      <xdr:spPr>
        <a:xfrm>
          <a:off x="18605500" y="1286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128540</xdr:rowOff>
    </xdr:from>
    <xdr:ext cx="599010" cy="259045"/>
    <xdr:sp macro="" textlink="">
      <xdr:nvSpPr>
        <xdr:cNvPr id="878" name="テキスト ボックス 877"/>
        <xdr:cNvSpPr txBox="1"/>
      </xdr:nvSpPr>
      <xdr:spPr>
        <a:xfrm>
          <a:off x="18356795" y="12644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89" name="直線コネクタ 888"/>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0" name="テキスト ボックス 889"/>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1" name="直線コネクタ 890"/>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2" name="テキスト ボックス 891"/>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3" name="直線コネクタ 892"/>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4" name="テキスト ボックス 893"/>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5" name="直線コネクタ 894"/>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896" name="テキスト ボックス 895"/>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98" name="テキスト ボックス 89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0" name="直線コネクタ 899"/>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1"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2" name="直線コネクタ 90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3"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4" name="直線コネクタ 903"/>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5" name="直線コネクタ 904"/>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6"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07" name="フローチャート: 判断 906"/>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08" name="直線コネクタ 907"/>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09" name="フローチャート: 判断 908"/>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0" name="テキスト ボックス 909"/>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1" name="直線コネクタ 910"/>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2" name="フローチャート: 判断 911"/>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3" name="テキスト ボックス 912"/>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4" name="直線コネクタ 913"/>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5" name="フローチャート: 判断 914"/>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16" name="テキスト ボックス 915"/>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17" name="フローチャート: 判断 916"/>
        <xdr:cNvSpPr/>
      </xdr:nvSpPr>
      <xdr:spPr>
        <a:xfrm>
          <a:off x="18605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18" name="テキスト ボックス 917"/>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4" name="楕円 923"/>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5"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26" name="楕円 925"/>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27" name="テキスト ボックス 926"/>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28" name="楕円 927"/>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29" name="テキスト ボックス 928"/>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0" name="楕円 929"/>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1" name="テキスト ボックス 930"/>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2" name="楕円 931"/>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35577</xdr:rowOff>
    </xdr:from>
    <xdr:ext cx="249299" cy="259045"/>
    <xdr:sp macro="" textlink="">
      <xdr:nvSpPr>
        <xdr:cNvPr id="933" name="テキスト ボックス 932"/>
        <xdr:cNvSpPr txBox="1"/>
      </xdr:nvSpPr>
      <xdr:spPr>
        <a:xfrm>
          <a:off x="18531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性質別の内容として、人件費については類似団体平均値を大幅に上回る数値となっている。過去に多くの職員を採用したことにより、年齢構成に偏りがあり、定年退職に伴う補充新規職員や会計年度任用職員の計画的な採用を実施してゆく必要がある。普通建設費に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より小学校建設、役場新庁舎建設等の大型事業が開始したことにより増加。今後は、保有している公共施設の複合化、転用等の計画の見直しが必要である。物件費に関しても公共施設を多く抱えており維持管理費、購入物品の管理等コストの見直しを行うように努める。維持修繕費に関しても費用対効果を考慮しながら、修繕、取り壊し等を検討し実施する必要がある。扶助費にかん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歳以上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％を超える超高齢化</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進んでおり増となっている。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少子高齢化が進むことにより、今後増加することが見込まれる。今後は維持管理費等のコストの削減、介護予防の為対応が望まれる。積立金に関しては、類似団体平均より上回っているが、普通建設費の増加が見込まれるため、減債基金を活用し公債費の縮減に努め平準化を行う。</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沖縄県伊是名村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1,315
1,288
15.43
3,650,357
3,507,617
133,175
1,451,683
2,248,829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164236</xdr:rowOff>
    </xdr:from>
    <xdr:to>
      <xdr:col>24</xdr:col>
      <xdr:colOff>62865</xdr:colOff>
      <xdr:row>38</xdr:row>
      <xdr:rowOff>48679</xdr:rowOff>
    </xdr:to>
    <xdr:cxnSp macro="">
      <xdr:nvCxnSpPr>
        <xdr:cNvPr id="55" name="直線コネクタ 54"/>
        <xdr:cNvCxnSpPr/>
      </xdr:nvCxnSpPr>
      <xdr:spPr>
        <a:xfrm flipV="1">
          <a:off x="4633595" y="5307736"/>
          <a:ext cx="1270" cy="12560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52506</xdr:rowOff>
    </xdr:from>
    <xdr:ext cx="469744" cy="259045"/>
    <xdr:sp macro="" textlink="">
      <xdr:nvSpPr>
        <xdr:cNvPr id="56" name="議会費最小値テキスト"/>
        <xdr:cNvSpPr txBox="1"/>
      </xdr:nvSpPr>
      <xdr:spPr>
        <a:xfrm>
          <a:off x="4686300" y="6567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48679</xdr:rowOff>
    </xdr:from>
    <xdr:to>
      <xdr:col>24</xdr:col>
      <xdr:colOff>152400</xdr:colOff>
      <xdr:row>38</xdr:row>
      <xdr:rowOff>48679</xdr:rowOff>
    </xdr:to>
    <xdr:cxnSp macro="">
      <xdr:nvCxnSpPr>
        <xdr:cNvPr id="57" name="直線コネクタ 56"/>
        <xdr:cNvCxnSpPr/>
      </xdr:nvCxnSpPr>
      <xdr:spPr>
        <a:xfrm>
          <a:off x="4546600" y="6563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110913</xdr:rowOff>
    </xdr:from>
    <xdr:ext cx="534377" cy="259045"/>
    <xdr:sp macro="" textlink="">
      <xdr:nvSpPr>
        <xdr:cNvPr id="58" name="議会費最大値テキスト"/>
        <xdr:cNvSpPr txBox="1"/>
      </xdr:nvSpPr>
      <xdr:spPr>
        <a:xfrm>
          <a:off x="4686300" y="5082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164236</xdr:rowOff>
    </xdr:from>
    <xdr:to>
      <xdr:col>24</xdr:col>
      <xdr:colOff>152400</xdr:colOff>
      <xdr:row>30</xdr:row>
      <xdr:rowOff>164236</xdr:rowOff>
    </xdr:to>
    <xdr:cxnSp macro="">
      <xdr:nvCxnSpPr>
        <xdr:cNvPr id="59" name="直線コネクタ 58"/>
        <xdr:cNvCxnSpPr/>
      </xdr:nvCxnSpPr>
      <xdr:spPr>
        <a:xfrm>
          <a:off x="4546600" y="5307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81388</xdr:rowOff>
    </xdr:from>
    <xdr:to>
      <xdr:col>24</xdr:col>
      <xdr:colOff>63500</xdr:colOff>
      <xdr:row>34</xdr:row>
      <xdr:rowOff>86151</xdr:rowOff>
    </xdr:to>
    <xdr:cxnSp macro="">
      <xdr:nvCxnSpPr>
        <xdr:cNvPr id="60" name="直線コネクタ 59"/>
        <xdr:cNvCxnSpPr/>
      </xdr:nvCxnSpPr>
      <xdr:spPr>
        <a:xfrm>
          <a:off x="3797300" y="5910688"/>
          <a:ext cx="8382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157167</xdr:rowOff>
    </xdr:from>
    <xdr:ext cx="534377" cy="259045"/>
    <xdr:sp macro="" textlink="">
      <xdr:nvSpPr>
        <xdr:cNvPr id="61" name="議会費平均値テキスト"/>
        <xdr:cNvSpPr txBox="1"/>
      </xdr:nvSpPr>
      <xdr:spPr>
        <a:xfrm>
          <a:off x="4686300" y="63293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7290</xdr:rowOff>
    </xdr:from>
    <xdr:to>
      <xdr:col>24</xdr:col>
      <xdr:colOff>114300</xdr:colOff>
      <xdr:row>37</xdr:row>
      <xdr:rowOff>108890</xdr:rowOff>
    </xdr:to>
    <xdr:sp macro="" textlink="">
      <xdr:nvSpPr>
        <xdr:cNvPr id="62" name="フローチャート: 判断 61"/>
        <xdr:cNvSpPr/>
      </xdr:nvSpPr>
      <xdr:spPr>
        <a:xfrm>
          <a:off x="4584700" y="635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75749</xdr:rowOff>
    </xdr:from>
    <xdr:to>
      <xdr:col>19</xdr:col>
      <xdr:colOff>177800</xdr:colOff>
      <xdr:row>34</xdr:row>
      <xdr:rowOff>81388</xdr:rowOff>
    </xdr:to>
    <xdr:cxnSp macro="">
      <xdr:nvCxnSpPr>
        <xdr:cNvPr id="63" name="直線コネクタ 62"/>
        <xdr:cNvCxnSpPr/>
      </xdr:nvCxnSpPr>
      <xdr:spPr>
        <a:xfrm>
          <a:off x="2908300" y="5905049"/>
          <a:ext cx="889000" cy="5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9461</xdr:rowOff>
    </xdr:from>
    <xdr:to>
      <xdr:col>20</xdr:col>
      <xdr:colOff>38100</xdr:colOff>
      <xdr:row>37</xdr:row>
      <xdr:rowOff>111061</xdr:rowOff>
    </xdr:to>
    <xdr:sp macro="" textlink="">
      <xdr:nvSpPr>
        <xdr:cNvPr id="64" name="フローチャート: 判断 63"/>
        <xdr:cNvSpPr/>
      </xdr:nvSpPr>
      <xdr:spPr>
        <a:xfrm>
          <a:off x="3746500" y="635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102188</xdr:rowOff>
    </xdr:from>
    <xdr:ext cx="534377" cy="259045"/>
    <xdr:sp macro="" textlink="">
      <xdr:nvSpPr>
        <xdr:cNvPr id="65" name="テキスト ボックス 64"/>
        <xdr:cNvSpPr txBox="1"/>
      </xdr:nvSpPr>
      <xdr:spPr>
        <a:xfrm>
          <a:off x="3530111" y="644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75749</xdr:rowOff>
    </xdr:from>
    <xdr:to>
      <xdr:col>15</xdr:col>
      <xdr:colOff>50800</xdr:colOff>
      <xdr:row>34</xdr:row>
      <xdr:rowOff>100190</xdr:rowOff>
    </xdr:to>
    <xdr:cxnSp macro="">
      <xdr:nvCxnSpPr>
        <xdr:cNvPr id="66" name="直線コネクタ 65"/>
        <xdr:cNvCxnSpPr/>
      </xdr:nvCxnSpPr>
      <xdr:spPr>
        <a:xfrm flipV="1">
          <a:off x="2019300" y="5905049"/>
          <a:ext cx="889000" cy="2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170129</xdr:rowOff>
    </xdr:from>
    <xdr:to>
      <xdr:col>15</xdr:col>
      <xdr:colOff>101600</xdr:colOff>
      <xdr:row>37</xdr:row>
      <xdr:rowOff>100279</xdr:rowOff>
    </xdr:to>
    <xdr:sp macro="" textlink="">
      <xdr:nvSpPr>
        <xdr:cNvPr id="67" name="フローチャート: 判断 66"/>
        <xdr:cNvSpPr/>
      </xdr:nvSpPr>
      <xdr:spPr>
        <a:xfrm>
          <a:off x="2857500" y="6342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91406</xdr:rowOff>
    </xdr:from>
    <xdr:ext cx="534377" cy="259045"/>
    <xdr:sp macro="" textlink="">
      <xdr:nvSpPr>
        <xdr:cNvPr id="68" name="テキスト ボックス 67"/>
        <xdr:cNvSpPr txBox="1"/>
      </xdr:nvSpPr>
      <xdr:spPr>
        <a:xfrm>
          <a:off x="2641111" y="643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100190</xdr:rowOff>
    </xdr:from>
    <xdr:to>
      <xdr:col>10</xdr:col>
      <xdr:colOff>114300</xdr:colOff>
      <xdr:row>34</xdr:row>
      <xdr:rowOff>111163</xdr:rowOff>
    </xdr:to>
    <xdr:cxnSp macro="">
      <xdr:nvCxnSpPr>
        <xdr:cNvPr id="69" name="直線コネクタ 68"/>
        <xdr:cNvCxnSpPr/>
      </xdr:nvCxnSpPr>
      <xdr:spPr>
        <a:xfrm flipV="1">
          <a:off x="1130300" y="5929490"/>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5252</xdr:rowOff>
    </xdr:from>
    <xdr:to>
      <xdr:col>10</xdr:col>
      <xdr:colOff>165100</xdr:colOff>
      <xdr:row>37</xdr:row>
      <xdr:rowOff>106852</xdr:rowOff>
    </xdr:to>
    <xdr:sp macro="" textlink="">
      <xdr:nvSpPr>
        <xdr:cNvPr id="70" name="フローチャート: 判断 69"/>
        <xdr:cNvSpPr/>
      </xdr:nvSpPr>
      <xdr:spPr>
        <a:xfrm>
          <a:off x="1968500" y="6348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97979</xdr:rowOff>
    </xdr:from>
    <xdr:ext cx="534377" cy="259045"/>
    <xdr:sp macro="" textlink="">
      <xdr:nvSpPr>
        <xdr:cNvPr id="71" name="テキスト ボックス 70"/>
        <xdr:cNvSpPr txBox="1"/>
      </xdr:nvSpPr>
      <xdr:spPr>
        <a:xfrm>
          <a:off x="1752111" y="644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2984</xdr:rowOff>
    </xdr:from>
    <xdr:to>
      <xdr:col>6</xdr:col>
      <xdr:colOff>38100</xdr:colOff>
      <xdr:row>37</xdr:row>
      <xdr:rowOff>104584</xdr:rowOff>
    </xdr:to>
    <xdr:sp macro="" textlink="">
      <xdr:nvSpPr>
        <xdr:cNvPr id="72" name="フローチャート: 判断 71"/>
        <xdr:cNvSpPr/>
      </xdr:nvSpPr>
      <xdr:spPr>
        <a:xfrm>
          <a:off x="10795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95711</xdr:rowOff>
    </xdr:from>
    <xdr:ext cx="534377" cy="259045"/>
    <xdr:sp macro="" textlink="">
      <xdr:nvSpPr>
        <xdr:cNvPr id="73" name="テキスト ボックス 72"/>
        <xdr:cNvSpPr txBox="1"/>
      </xdr:nvSpPr>
      <xdr:spPr>
        <a:xfrm>
          <a:off x="863111" y="643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35351</xdr:rowOff>
    </xdr:from>
    <xdr:to>
      <xdr:col>24</xdr:col>
      <xdr:colOff>114300</xdr:colOff>
      <xdr:row>34</xdr:row>
      <xdr:rowOff>136951</xdr:rowOff>
    </xdr:to>
    <xdr:sp macro="" textlink="">
      <xdr:nvSpPr>
        <xdr:cNvPr id="79" name="楕円 78"/>
        <xdr:cNvSpPr/>
      </xdr:nvSpPr>
      <xdr:spPr>
        <a:xfrm>
          <a:off x="4584700" y="5864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58228</xdr:rowOff>
    </xdr:from>
    <xdr:ext cx="534377" cy="259045"/>
    <xdr:sp macro="" textlink="">
      <xdr:nvSpPr>
        <xdr:cNvPr id="80" name="議会費該当値テキスト"/>
        <xdr:cNvSpPr txBox="1"/>
      </xdr:nvSpPr>
      <xdr:spPr>
        <a:xfrm>
          <a:off x="4686300" y="5716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30588</xdr:rowOff>
    </xdr:from>
    <xdr:to>
      <xdr:col>20</xdr:col>
      <xdr:colOff>38100</xdr:colOff>
      <xdr:row>34</xdr:row>
      <xdr:rowOff>132188</xdr:rowOff>
    </xdr:to>
    <xdr:sp macro="" textlink="">
      <xdr:nvSpPr>
        <xdr:cNvPr id="81" name="楕円 80"/>
        <xdr:cNvSpPr/>
      </xdr:nvSpPr>
      <xdr:spPr>
        <a:xfrm>
          <a:off x="3746500" y="585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148715</xdr:rowOff>
    </xdr:from>
    <xdr:ext cx="534377" cy="259045"/>
    <xdr:sp macro="" textlink="">
      <xdr:nvSpPr>
        <xdr:cNvPr id="82" name="テキスト ボックス 81"/>
        <xdr:cNvSpPr txBox="1"/>
      </xdr:nvSpPr>
      <xdr:spPr>
        <a:xfrm>
          <a:off x="3530111" y="563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24949</xdr:rowOff>
    </xdr:from>
    <xdr:to>
      <xdr:col>15</xdr:col>
      <xdr:colOff>101600</xdr:colOff>
      <xdr:row>34</xdr:row>
      <xdr:rowOff>126549</xdr:rowOff>
    </xdr:to>
    <xdr:sp macro="" textlink="">
      <xdr:nvSpPr>
        <xdr:cNvPr id="83" name="楕円 82"/>
        <xdr:cNvSpPr/>
      </xdr:nvSpPr>
      <xdr:spPr>
        <a:xfrm>
          <a:off x="2857500" y="585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143076</xdr:rowOff>
    </xdr:from>
    <xdr:ext cx="534377" cy="259045"/>
    <xdr:sp macro="" textlink="">
      <xdr:nvSpPr>
        <xdr:cNvPr id="84" name="テキスト ボックス 83"/>
        <xdr:cNvSpPr txBox="1"/>
      </xdr:nvSpPr>
      <xdr:spPr>
        <a:xfrm>
          <a:off x="2641111" y="562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49390</xdr:rowOff>
    </xdr:from>
    <xdr:to>
      <xdr:col>10</xdr:col>
      <xdr:colOff>165100</xdr:colOff>
      <xdr:row>34</xdr:row>
      <xdr:rowOff>150990</xdr:rowOff>
    </xdr:to>
    <xdr:sp macro="" textlink="">
      <xdr:nvSpPr>
        <xdr:cNvPr id="85" name="楕円 84"/>
        <xdr:cNvSpPr/>
      </xdr:nvSpPr>
      <xdr:spPr>
        <a:xfrm>
          <a:off x="1968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167517</xdr:rowOff>
    </xdr:from>
    <xdr:ext cx="534377" cy="259045"/>
    <xdr:sp macro="" textlink="">
      <xdr:nvSpPr>
        <xdr:cNvPr id="86" name="テキスト ボックス 85"/>
        <xdr:cNvSpPr txBox="1"/>
      </xdr:nvSpPr>
      <xdr:spPr>
        <a:xfrm>
          <a:off x="1752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60363</xdr:rowOff>
    </xdr:from>
    <xdr:to>
      <xdr:col>6</xdr:col>
      <xdr:colOff>38100</xdr:colOff>
      <xdr:row>34</xdr:row>
      <xdr:rowOff>161963</xdr:rowOff>
    </xdr:to>
    <xdr:sp macro="" textlink="">
      <xdr:nvSpPr>
        <xdr:cNvPr id="87" name="楕円 86"/>
        <xdr:cNvSpPr/>
      </xdr:nvSpPr>
      <xdr:spPr>
        <a:xfrm>
          <a:off x="1079500" y="588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7040</xdr:rowOff>
    </xdr:from>
    <xdr:ext cx="534377" cy="259045"/>
    <xdr:sp macro="" textlink="">
      <xdr:nvSpPr>
        <xdr:cNvPr id="88" name="テキスト ボックス 87"/>
        <xdr:cNvSpPr txBox="1"/>
      </xdr:nvSpPr>
      <xdr:spPr>
        <a:xfrm>
          <a:off x="863111" y="566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103,865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49633</xdr:rowOff>
    </xdr:from>
    <xdr:to>
      <xdr:col>24</xdr:col>
      <xdr:colOff>62865</xdr:colOff>
      <xdr:row>58</xdr:row>
      <xdr:rowOff>114774</xdr:rowOff>
    </xdr:to>
    <xdr:cxnSp macro="">
      <xdr:nvCxnSpPr>
        <xdr:cNvPr id="110" name="直線コネクタ 109"/>
        <xdr:cNvCxnSpPr/>
      </xdr:nvCxnSpPr>
      <xdr:spPr>
        <a:xfrm flipV="1">
          <a:off x="4633595" y="8622133"/>
          <a:ext cx="1270" cy="143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118601</xdr:rowOff>
    </xdr:from>
    <xdr:ext cx="599010" cy="259045"/>
    <xdr:sp macro="" textlink="">
      <xdr:nvSpPr>
        <xdr:cNvPr id="111" name="総務費最小値テキスト"/>
        <xdr:cNvSpPr txBox="1"/>
      </xdr:nvSpPr>
      <xdr:spPr>
        <a:xfrm>
          <a:off x="4686300" y="10062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114774</xdr:rowOff>
    </xdr:from>
    <xdr:to>
      <xdr:col>24</xdr:col>
      <xdr:colOff>152400</xdr:colOff>
      <xdr:row>58</xdr:row>
      <xdr:rowOff>114774</xdr:rowOff>
    </xdr:to>
    <xdr:cxnSp macro="">
      <xdr:nvCxnSpPr>
        <xdr:cNvPr id="112" name="直線コネクタ 111"/>
        <xdr:cNvCxnSpPr/>
      </xdr:nvCxnSpPr>
      <xdr:spPr>
        <a:xfrm>
          <a:off x="4546600" y="1005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167760</xdr:rowOff>
    </xdr:from>
    <xdr:ext cx="690189" cy="259045"/>
    <xdr:sp macro="" textlink="">
      <xdr:nvSpPr>
        <xdr:cNvPr id="113" name="総務費最大値テキスト"/>
        <xdr:cNvSpPr txBox="1"/>
      </xdr:nvSpPr>
      <xdr:spPr>
        <a:xfrm>
          <a:off x="4686300" y="8397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6,393,994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49633</xdr:rowOff>
    </xdr:from>
    <xdr:to>
      <xdr:col>24</xdr:col>
      <xdr:colOff>152400</xdr:colOff>
      <xdr:row>50</xdr:row>
      <xdr:rowOff>49633</xdr:rowOff>
    </xdr:to>
    <xdr:cxnSp macro="">
      <xdr:nvCxnSpPr>
        <xdr:cNvPr id="114" name="直線コネクタ 113"/>
        <xdr:cNvCxnSpPr/>
      </xdr:nvCxnSpPr>
      <xdr:spPr>
        <a:xfrm>
          <a:off x="4546600" y="8622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116508</xdr:rowOff>
    </xdr:from>
    <xdr:to>
      <xdr:col>24</xdr:col>
      <xdr:colOff>63500</xdr:colOff>
      <xdr:row>57</xdr:row>
      <xdr:rowOff>130106</xdr:rowOff>
    </xdr:to>
    <xdr:cxnSp macro="">
      <xdr:nvCxnSpPr>
        <xdr:cNvPr id="115" name="直線コネクタ 114"/>
        <xdr:cNvCxnSpPr/>
      </xdr:nvCxnSpPr>
      <xdr:spPr>
        <a:xfrm flipV="1">
          <a:off x="3797300" y="9889158"/>
          <a:ext cx="838200" cy="1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154289</xdr:rowOff>
    </xdr:from>
    <xdr:ext cx="599010" cy="259045"/>
    <xdr:sp macro="" textlink="">
      <xdr:nvSpPr>
        <xdr:cNvPr id="116" name="総務費平均値テキスト"/>
        <xdr:cNvSpPr txBox="1"/>
      </xdr:nvSpPr>
      <xdr:spPr>
        <a:xfrm>
          <a:off x="4686300" y="99269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4412</xdr:rowOff>
    </xdr:from>
    <xdr:to>
      <xdr:col>24</xdr:col>
      <xdr:colOff>114300</xdr:colOff>
      <xdr:row>58</xdr:row>
      <xdr:rowOff>106012</xdr:rowOff>
    </xdr:to>
    <xdr:sp macro="" textlink="">
      <xdr:nvSpPr>
        <xdr:cNvPr id="117" name="フローチャート: 判断 116"/>
        <xdr:cNvSpPr/>
      </xdr:nvSpPr>
      <xdr:spPr>
        <a:xfrm>
          <a:off x="4584700" y="994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130106</xdr:rowOff>
    </xdr:from>
    <xdr:to>
      <xdr:col>19</xdr:col>
      <xdr:colOff>177800</xdr:colOff>
      <xdr:row>57</xdr:row>
      <xdr:rowOff>154756</xdr:rowOff>
    </xdr:to>
    <xdr:cxnSp macro="">
      <xdr:nvCxnSpPr>
        <xdr:cNvPr id="118" name="直線コネクタ 117"/>
        <xdr:cNvCxnSpPr/>
      </xdr:nvCxnSpPr>
      <xdr:spPr>
        <a:xfrm flipV="1">
          <a:off x="2908300" y="9902756"/>
          <a:ext cx="889000" cy="24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164134</xdr:rowOff>
    </xdr:from>
    <xdr:to>
      <xdr:col>20</xdr:col>
      <xdr:colOff>38100</xdr:colOff>
      <xdr:row>58</xdr:row>
      <xdr:rowOff>94284</xdr:rowOff>
    </xdr:to>
    <xdr:sp macro="" textlink="">
      <xdr:nvSpPr>
        <xdr:cNvPr id="119" name="フローチャート: 判断 118"/>
        <xdr:cNvSpPr/>
      </xdr:nvSpPr>
      <xdr:spPr>
        <a:xfrm>
          <a:off x="3746500" y="99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85411</xdr:rowOff>
    </xdr:from>
    <xdr:ext cx="599010" cy="259045"/>
    <xdr:sp macro="" textlink="">
      <xdr:nvSpPr>
        <xdr:cNvPr id="120" name="テキスト ボックス 119"/>
        <xdr:cNvSpPr txBox="1"/>
      </xdr:nvSpPr>
      <xdr:spPr>
        <a:xfrm>
          <a:off x="3497795" y="1002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154756</xdr:rowOff>
    </xdr:from>
    <xdr:to>
      <xdr:col>15</xdr:col>
      <xdr:colOff>50800</xdr:colOff>
      <xdr:row>58</xdr:row>
      <xdr:rowOff>1924</xdr:rowOff>
    </xdr:to>
    <xdr:cxnSp macro="">
      <xdr:nvCxnSpPr>
        <xdr:cNvPr id="121" name="直線コネクタ 120"/>
        <xdr:cNvCxnSpPr/>
      </xdr:nvCxnSpPr>
      <xdr:spPr>
        <a:xfrm flipV="1">
          <a:off x="2019300" y="9927406"/>
          <a:ext cx="889000" cy="1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24157</xdr:rowOff>
    </xdr:from>
    <xdr:to>
      <xdr:col>15</xdr:col>
      <xdr:colOff>101600</xdr:colOff>
      <xdr:row>58</xdr:row>
      <xdr:rowOff>125757</xdr:rowOff>
    </xdr:to>
    <xdr:sp macro="" textlink="">
      <xdr:nvSpPr>
        <xdr:cNvPr id="122" name="フローチャート: 判断 121"/>
        <xdr:cNvSpPr/>
      </xdr:nvSpPr>
      <xdr:spPr>
        <a:xfrm>
          <a:off x="2857500" y="996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116884</xdr:rowOff>
    </xdr:from>
    <xdr:ext cx="599010" cy="259045"/>
    <xdr:sp macro="" textlink="">
      <xdr:nvSpPr>
        <xdr:cNvPr id="123" name="テキスト ボックス 122"/>
        <xdr:cNvSpPr txBox="1"/>
      </xdr:nvSpPr>
      <xdr:spPr>
        <a:xfrm>
          <a:off x="2608795" y="1006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1924</xdr:rowOff>
    </xdr:from>
    <xdr:to>
      <xdr:col>10</xdr:col>
      <xdr:colOff>114300</xdr:colOff>
      <xdr:row>58</xdr:row>
      <xdr:rowOff>8218</xdr:rowOff>
    </xdr:to>
    <xdr:cxnSp macro="">
      <xdr:nvCxnSpPr>
        <xdr:cNvPr id="124" name="直線コネクタ 123"/>
        <xdr:cNvCxnSpPr/>
      </xdr:nvCxnSpPr>
      <xdr:spPr>
        <a:xfrm flipV="1">
          <a:off x="1130300" y="9946024"/>
          <a:ext cx="889000" cy="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24366</xdr:rowOff>
    </xdr:from>
    <xdr:to>
      <xdr:col>10</xdr:col>
      <xdr:colOff>165100</xdr:colOff>
      <xdr:row>58</xdr:row>
      <xdr:rowOff>125966</xdr:rowOff>
    </xdr:to>
    <xdr:sp macro="" textlink="">
      <xdr:nvSpPr>
        <xdr:cNvPr id="125" name="フローチャート: 判断 124"/>
        <xdr:cNvSpPr/>
      </xdr:nvSpPr>
      <xdr:spPr>
        <a:xfrm>
          <a:off x="1968500" y="996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117093</xdr:rowOff>
    </xdr:from>
    <xdr:ext cx="599010" cy="259045"/>
    <xdr:sp macro="" textlink="">
      <xdr:nvSpPr>
        <xdr:cNvPr id="126" name="テキスト ボックス 125"/>
        <xdr:cNvSpPr txBox="1"/>
      </xdr:nvSpPr>
      <xdr:spPr>
        <a:xfrm>
          <a:off x="1719795" y="10061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24026</xdr:rowOff>
    </xdr:from>
    <xdr:to>
      <xdr:col>6</xdr:col>
      <xdr:colOff>38100</xdr:colOff>
      <xdr:row>58</xdr:row>
      <xdr:rowOff>125626</xdr:rowOff>
    </xdr:to>
    <xdr:sp macro="" textlink="">
      <xdr:nvSpPr>
        <xdr:cNvPr id="127" name="フローチャート: 判断 126"/>
        <xdr:cNvSpPr/>
      </xdr:nvSpPr>
      <xdr:spPr>
        <a:xfrm>
          <a:off x="1079500" y="9968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116753</xdr:rowOff>
    </xdr:from>
    <xdr:ext cx="599010" cy="259045"/>
    <xdr:sp macro="" textlink="">
      <xdr:nvSpPr>
        <xdr:cNvPr id="128" name="テキスト ボックス 127"/>
        <xdr:cNvSpPr txBox="1"/>
      </xdr:nvSpPr>
      <xdr:spPr>
        <a:xfrm>
          <a:off x="830795" y="10060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65708</xdr:rowOff>
    </xdr:from>
    <xdr:to>
      <xdr:col>24</xdr:col>
      <xdr:colOff>114300</xdr:colOff>
      <xdr:row>57</xdr:row>
      <xdr:rowOff>167308</xdr:rowOff>
    </xdr:to>
    <xdr:sp macro="" textlink="">
      <xdr:nvSpPr>
        <xdr:cNvPr id="134" name="楕円 133"/>
        <xdr:cNvSpPr/>
      </xdr:nvSpPr>
      <xdr:spPr>
        <a:xfrm>
          <a:off x="4584700" y="983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88585</xdr:rowOff>
    </xdr:from>
    <xdr:ext cx="599010" cy="259045"/>
    <xdr:sp macro="" textlink="">
      <xdr:nvSpPr>
        <xdr:cNvPr id="135" name="総務費該当値テキスト"/>
        <xdr:cNvSpPr txBox="1"/>
      </xdr:nvSpPr>
      <xdr:spPr>
        <a:xfrm>
          <a:off x="4686300" y="9689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79306</xdr:rowOff>
    </xdr:from>
    <xdr:to>
      <xdr:col>20</xdr:col>
      <xdr:colOff>38100</xdr:colOff>
      <xdr:row>58</xdr:row>
      <xdr:rowOff>9456</xdr:rowOff>
    </xdr:to>
    <xdr:sp macro="" textlink="">
      <xdr:nvSpPr>
        <xdr:cNvPr id="136" name="楕円 135"/>
        <xdr:cNvSpPr/>
      </xdr:nvSpPr>
      <xdr:spPr>
        <a:xfrm>
          <a:off x="3746500" y="98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25983</xdr:rowOff>
    </xdr:from>
    <xdr:ext cx="599010" cy="259045"/>
    <xdr:sp macro="" textlink="">
      <xdr:nvSpPr>
        <xdr:cNvPr id="137" name="テキスト ボックス 136"/>
        <xdr:cNvSpPr txBox="1"/>
      </xdr:nvSpPr>
      <xdr:spPr>
        <a:xfrm>
          <a:off x="3497795" y="9627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103956</xdr:rowOff>
    </xdr:from>
    <xdr:to>
      <xdr:col>15</xdr:col>
      <xdr:colOff>101600</xdr:colOff>
      <xdr:row>58</xdr:row>
      <xdr:rowOff>34106</xdr:rowOff>
    </xdr:to>
    <xdr:sp macro="" textlink="">
      <xdr:nvSpPr>
        <xdr:cNvPr id="138" name="楕円 137"/>
        <xdr:cNvSpPr/>
      </xdr:nvSpPr>
      <xdr:spPr>
        <a:xfrm>
          <a:off x="2857500" y="987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50633</xdr:rowOff>
    </xdr:from>
    <xdr:ext cx="599010" cy="259045"/>
    <xdr:sp macro="" textlink="">
      <xdr:nvSpPr>
        <xdr:cNvPr id="139" name="テキスト ボックス 138"/>
        <xdr:cNvSpPr txBox="1"/>
      </xdr:nvSpPr>
      <xdr:spPr>
        <a:xfrm>
          <a:off x="2608795" y="9651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122574</xdr:rowOff>
    </xdr:from>
    <xdr:to>
      <xdr:col>10</xdr:col>
      <xdr:colOff>165100</xdr:colOff>
      <xdr:row>58</xdr:row>
      <xdr:rowOff>52724</xdr:rowOff>
    </xdr:to>
    <xdr:sp macro="" textlink="">
      <xdr:nvSpPr>
        <xdr:cNvPr id="140" name="楕円 139"/>
        <xdr:cNvSpPr/>
      </xdr:nvSpPr>
      <xdr:spPr>
        <a:xfrm>
          <a:off x="1968500" y="9895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69251</xdr:rowOff>
    </xdr:from>
    <xdr:ext cx="599010" cy="259045"/>
    <xdr:sp macro="" textlink="">
      <xdr:nvSpPr>
        <xdr:cNvPr id="141" name="テキスト ボックス 140"/>
        <xdr:cNvSpPr txBox="1"/>
      </xdr:nvSpPr>
      <xdr:spPr>
        <a:xfrm>
          <a:off x="1719795" y="9670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128868</xdr:rowOff>
    </xdr:from>
    <xdr:to>
      <xdr:col>6</xdr:col>
      <xdr:colOff>38100</xdr:colOff>
      <xdr:row>58</xdr:row>
      <xdr:rowOff>59018</xdr:rowOff>
    </xdr:to>
    <xdr:sp macro="" textlink="">
      <xdr:nvSpPr>
        <xdr:cNvPr id="142" name="楕円 141"/>
        <xdr:cNvSpPr/>
      </xdr:nvSpPr>
      <xdr:spPr>
        <a:xfrm>
          <a:off x="1079500" y="990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75545</xdr:rowOff>
    </xdr:from>
    <xdr:ext cx="599010" cy="259045"/>
    <xdr:sp macro="" textlink="">
      <xdr:nvSpPr>
        <xdr:cNvPr id="143" name="テキスト ボックス 142"/>
        <xdr:cNvSpPr txBox="1"/>
      </xdr:nvSpPr>
      <xdr:spPr>
        <a:xfrm>
          <a:off x="830795" y="96767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5" name="直線コネクタ 154"/>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6" name="テキスト ボックス 155"/>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7" name="直線コネクタ 156"/>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8" name="テキスト ボックス 157"/>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9" name="直線コネクタ 158"/>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0" name="テキスト ボックス 159"/>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1" name="直線コネクタ 160"/>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2" name="テキスト ボックス 161"/>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3" name="直線コネクタ 162"/>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4" name="テキスト ボックス 163"/>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6" name="テキスト ボックス 165"/>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40046</xdr:rowOff>
    </xdr:from>
    <xdr:to>
      <xdr:col>24</xdr:col>
      <xdr:colOff>62865</xdr:colOff>
      <xdr:row>79</xdr:row>
      <xdr:rowOff>139672</xdr:rowOff>
    </xdr:to>
    <xdr:cxnSp macro="">
      <xdr:nvCxnSpPr>
        <xdr:cNvPr id="168" name="直線コネクタ 167"/>
        <xdr:cNvCxnSpPr/>
      </xdr:nvCxnSpPr>
      <xdr:spPr>
        <a:xfrm flipV="1">
          <a:off x="4633595" y="12212996"/>
          <a:ext cx="1270" cy="1471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143499</xdr:rowOff>
    </xdr:from>
    <xdr:ext cx="599010" cy="259045"/>
    <xdr:sp macro="" textlink="">
      <xdr:nvSpPr>
        <xdr:cNvPr id="169" name="民生費最小値テキスト"/>
        <xdr:cNvSpPr txBox="1"/>
      </xdr:nvSpPr>
      <xdr:spPr>
        <a:xfrm>
          <a:off x="4686300" y="13688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139672</xdr:rowOff>
    </xdr:from>
    <xdr:to>
      <xdr:col>24</xdr:col>
      <xdr:colOff>152400</xdr:colOff>
      <xdr:row>79</xdr:row>
      <xdr:rowOff>139672</xdr:rowOff>
    </xdr:to>
    <xdr:cxnSp macro="">
      <xdr:nvCxnSpPr>
        <xdr:cNvPr id="170" name="直線コネクタ 169"/>
        <xdr:cNvCxnSpPr/>
      </xdr:nvCxnSpPr>
      <xdr:spPr>
        <a:xfrm>
          <a:off x="4546600" y="13684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158173</xdr:rowOff>
    </xdr:from>
    <xdr:ext cx="599010" cy="259045"/>
    <xdr:sp macro="" textlink="">
      <xdr:nvSpPr>
        <xdr:cNvPr id="171" name="民生費最大値テキスト"/>
        <xdr:cNvSpPr txBox="1"/>
      </xdr:nvSpPr>
      <xdr:spPr>
        <a:xfrm>
          <a:off x="4686300" y="1198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922,312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40046</xdr:rowOff>
    </xdr:from>
    <xdr:to>
      <xdr:col>24</xdr:col>
      <xdr:colOff>152400</xdr:colOff>
      <xdr:row>71</xdr:row>
      <xdr:rowOff>40046</xdr:rowOff>
    </xdr:to>
    <xdr:cxnSp macro="">
      <xdr:nvCxnSpPr>
        <xdr:cNvPr id="172" name="直線コネクタ 171"/>
        <xdr:cNvCxnSpPr/>
      </xdr:nvCxnSpPr>
      <xdr:spPr>
        <a:xfrm>
          <a:off x="4546600" y="122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30362</xdr:rowOff>
    </xdr:from>
    <xdr:to>
      <xdr:col>24</xdr:col>
      <xdr:colOff>63500</xdr:colOff>
      <xdr:row>78</xdr:row>
      <xdr:rowOff>105797</xdr:rowOff>
    </xdr:to>
    <xdr:cxnSp macro="">
      <xdr:nvCxnSpPr>
        <xdr:cNvPr id="173" name="直線コネクタ 172"/>
        <xdr:cNvCxnSpPr/>
      </xdr:nvCxnSpPr>
      <xdr:spPr>
        <a:xfrm flipV="1">
          <a:off x="3797300" y="13403462"/>
          <a:ext cx="838200" cy="7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34455</xdr:rowOff>
    </xdr:from>
    <xdr:ext cx="599010" cy="259045"/>
    <xdr:sp macro="" textlink="">
      <xdr:nvSpPr>
        <xdr:cNvPr id="174" name="民生費平均値テキスト"/>
        <xdr:cNvSpPr txBox="1"/>
      </xdr:nvSpPr>
      <xdr:spPr>
        <a:xfrm>
          <a:off x="4686300" y="13407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56028</xdr:rowOff>
    </xdr:from>
    <xdr:to>
      <xdr:col>24</xdr:col>
      <xdr:colOff>114300</xdr:colOff>
      <xdr:row>78</xdr:row>
      <xdr:rowOff>157628</xdr:rowOff>
    </xdr:to>
    <xdr:sp macro="" textlink="">
      <xdr:nvSpPr>
        <xdr:cNvPr id="175" name="フローチャート: 判断 174"/>
        <xdr:cNvSpPr/>
      </xdr:nvSpPr>
      <xdr:spPr>
        <a:xfrm>
          <a:off x="4584700" y="134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98185</xdr:rowOff>
    </xdr:from>
    <xdr:to>
      <xdr:col>19</xdr:col>
      <xdr:colOff>177800</xdr:colOff>
      <xdr:row>78</xdr:row>
      <xdr:rowOff>105797</xdr:rowOff>
    </xdr:to>
    <xdr:cxnSp macro="">
      <xdr:nvCxnSpPr>
        <xdr:cNvPr id="176" name="直線コネクタ 175"/>
        <xdr:cNvCxnSpPr/>
      </xdr:nvCxnSpPr>
      <xdr:spPr>
        <a:xfrm>
          <a:off x="2908300" y="13471285"/>
          <a:ext cx="889000" cy="7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97527</xdr:rowOff>
    </xdr:from>
    <xdr:to>
      <xdr:col>20</xdr:col>
      <xdr:colOff>38100</xdr:colOff>
      <xdr:row>79</xdr:row>
      <xdr:rowOff>27677</xdr:rowOff>
    </xdr:to>
    <xdr:sp macro="" textlink="">
      <xdr:nvSpPr>
        <xdr:cNvPr id="177" name="フローチャート: 判断 176"/>
        <xdr:cNvSpPr/>
      </xdr:nvSpPr>
      <xdr:spPr>
        <a:xfrm>
          <a:off x="3746500" y="1347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79</xdr:row>
      <xdr:rowOff>18804</xdr:rowOff>
    </xdr:from>
    <xdr:ext cx="599010" cy="259045"/>
    <xdr:sp macro="" textlink="">
      <xdr:nvSpPr>
        <xdr:cNvPr id="178" name="テキスト ボックス 177"/>
        <xdr:cNvSpPr txBox="1"/>
      </xdr:nvSpPr>
      <xdr:spPr>
        <a:xfrm>
          <a:off x="3497795" y="13563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98185</xdr:rowOff>
    </xdr:from>
    <xdr:to>
      <xdr:col>15</xdr:col>
      <xdr:colOff>50800</xdr:colOff>
      <xdr:row>78</xdr:row>
      <xdr:rowOff>107045</xdr:rowOff>
    </xdr:to>
    <xdr:cxnSp macro="">
      <xdr:nvCxnSpPr>
        <xdr:cNvPr id="179" name="直線コネクタ 178"/>
        <xdr:cNvCxnSpPr/>
      </xdr:nvCxnSpPr>
      <xdr:spPr>
        <a:xfrm flipV="1">
          <a:off x="2019300" y="13471285"/>
          <a:ext cx="889000" cy="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131046</xdr:rowOff>
    </xdr:from>
    <xdr:to>
      <xdr:col>15</xdr:col>
      <xdr:colOff>101600</xdr:colOff>
      <xdr:row>79</xdr:row>
      <xdr:rowOff>61196</xdr:rowOff>
    </xdr:to>
    <xdr:sp macro="" textlink="">
      <xdr:nvSpPr>
        <xdr:cNvPr id="180" name="フローチャート: 判断 179"/>
        <xdr:cNvSpPr/>
      </xdr:nvSpPr>
      <xdr:spPr>
        <a:xfrm>
          <a:off x="2857500" y="13504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52323</xdr:rowOff>
    </xdr:from>
    <xdr:ext cx="599010" cy="259045"/>
    <xdr:sp macro="" textlink="">
      <xdr:nvSpPr>
        <xdr:cNvPr id="181" name="テキスト ボックス 180"/>
        <xdr:cNvSpPr txBox="1"/>
      </xdr:nvSpPr>
      <xdr:spPr>
        <a:xfrm>
          <a:off x="2608795" y="13596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104212</xdr:rowOff>
    </xdr:from>
    <xdr:to>
      <xdr:col>10</xdr:col>
      <xdr:colOff>114300</xdr:colOff>
      <xdr:row>78</xdr:row>
      <xdr:rowOff>107045</xdr:rowOff>
    </xdr:to>
    <xdr:cxnSp macro="">
      <xdr:nvCxnSpPr>
        <xdr:cNvPr id="182" name="直線コネクタ 181"/>
        <xdr:cNvCxnSpPr/>
      </xdr:nvCxnSpPr>
      <xdr:spPr>
        <a:xfrm>
          <a:off x="1130300" y="13477312"/>
          <a:ext cx="889000" cy="2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148737</xdr:rowOff>
    </xdr:from>
    <xdr:to>
      <xdr:col>10</xdr:col>
      <xdr:colOff>165100</xdr:colOff>
      <xdr:row>79</xdr:row>
      <xdr:rowOff>78887</xdr:rowOff>
    </xdr:to>
    <xdr:sp macro="" textlink="">
      <xdr:nvSpPr>
        <xdr:cNvPr id="183" name="フローチャート: 判断 182"/>
        <xdr:cNvSpPr/>
      </xdr:nvSpPr>
      <xdr:spPr>
        <a:xfrm>
          <a:off x="1968500" y="13521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70014</xdr:rowOff>
    </xdr:from>
    <xdr:ext cx="599010" cy="259045"/>
    <xdr:sp macro="" textlink="">
      <xdr:nvSpPr>
        <xdr:cNvPr id="184" name="テキスト ボックス 183"/>
        <xdr:cNvSpPr txBox="1"/>
      </xdr:nvSpPr>
      <xdr:spPr>
        <a:xfrm>
          <a:off x="1719795" y="1361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128236</xdr:rowOff>
    </xdr:from>
    <xdr:to>
      <xdr:col>6</xdr:col>
      <xdr:colOff>38100</xdr:colOff>
      <xdr:row>79</xdr:row>
      <xdr:rowOff>58386</xdr:rowOff>
    </xdr:to>
    <xdr:sp macro="" textlink="">
      <xdr:nvSpPr>
        <xdr:cNvPr id="185" name="フローチャート: 判断 184"/>
        <xdr:cNvSpPr/>
      </xdr:nvSpPr>
      <xdr:spPr>
        <a:xfrm>
          <a:off x="1079500" y="1350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49513</xdr:rowOff>
    </xdr:from>
    <xdr:ext cx="599010" cy="259045"/>
    <xdr:sp macro="" textlink="">
      <xdr:nvSpPr>
        <xdr:cNvPr id="186" name="テキスト ボックス 185"/>
        <xdr:cNvSpPr txBox="1"/>
      </xdr:nvSpPr>
      <xdr:spPr>
        <a:xfrm>
          <a:off x="830795" y="13594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151012</xdr:rowOff>
    </xdr:from>
    <xdr:to>
      <xdr:col>24</xdr:col>
      <xdr:colOff>114300</xdr:colOff>
      <xdr:row>78</xdr:row>
      <xdr:rowOff>81162</xdr:rowOff>
    </xdr:to>
    <xdr:sp macro="" textlink="">
      <xdr:nvSpPr>
        <xdr:cNvPr id="192" name="楕円 191"/>
        <xdr:cNvSpPr/>
      </xdr:nvSpPr>
      <xdr:spPr>
        <a:xfrm>
          <a:off x="4584700" y="1335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2439</xdr:rowOff>
    </xdr:from>
    <xdr:ext cx="599010" cy="259045"/>
    <xdr:sp macro="" textlink="">
      <xdr:nvSpPr>
        <xdr:cNvPr id="193" name="民生費該当値テキスト"/>
        <xdr:cNvSpPr txBox="1"/>
      </xdr:nvSpPr>
      <xdr:spPr>
        <a:xfrm>
          <a:off x="4686300" y="132040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54997</xdr:rowOff>
    </xdr:from>
    <xdr:to>
      <xdr:col>20</xdr:col>
      <xdr:colOff>38100</xdr:colOff>
      <xdr:row>78</xdr:row>
      <xdr:rowOff>156597</xdr:rowOff>
    </xdr:to>
    <xdr:sp macro="" textlink="">
      <xdr:nvSpPr>
        <xdr:cNvPr id="194" name="楕円 193"/>
        <xdr:cNvSpPr/>
      </xdr:nvSpPr>
      <xdr:spPr>
        <a:xfrm>
          <a:off x="3746500" y="1342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1674</xdr:rowOff>
    </xdr:from>
    <xdr:ext cx="599010" cy="259045"/>
    <xdr:sp macro="" textlink="">
      <xdr:nvSpPr>
        <xdr:cNvPr id="195" name="テキスト ボックス 194"/>
        <xdr:cNvSpPr txBox="1"/>
      </xdr:nvSpPr>
      <xdr:spPr>
        <a:xfrm>
          <a:off x="3497795" y="13203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47385</xdr:rowOff>
    </xdr:from>
    <xdr:to>
      <xdr:col>15</xdr:col>
      <xdr:colOff>101600</xdr:colOff>
      <xdr:row>78</xdr:row>
      <xdr:rowOff>148985</xdr:rowOff>
    </xdr:to>
    <xdr:sp macro="" textlink="">
      <xdr:nvSpPr>
        <xdr:cNvPr id="196" name="楕円 195"/>
        <xdr:cNvSpPr/>
      </xdr:nvSpPr>
      <xdr:spPr>
        <a:xfrm>
          <a:off x="2857500" y="1342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165512</xdr:rowOff>
    </xdr:from>
    <xdr:ext cx="599010" cy="259045"/>
    <xdr:sp macro="" textlink="">
      <xdr:nvSpPr>
        <xdr:cNvPr id="197" name="テキスト ボックス 196"/>
        <xdr:cNvSpPr txBox="1"/>
      </xdr:nvSpPr>
      <xdr:spPr>
        <a:xfrm>
          <a:off x="2608795" y="13195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56245</xdr:rowOff>
    </xdr:from>
    <xdr:to>
      <xdr:col>10</xdr:col>
      <xdr:colOff>165100</xdr:colOff>
      <xdr:row>78</xdr:row>
      <xdr:rowOff>157845</xdr:rowOff>
    </xdr:to>
    <xdr:sp macro="" textlink="">
      <xdr:nvSpPr>
        <xdr:cNvPr id="198" name="楕円 197"/>
        <xdr:cNvSpPr/>
      </xdr:nvSpPr>
      <xdr:spPr>
        <a:xfrm>
          <a:off x="1968500" y="13429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2922</xdr:rowOff>
    </xdr:from>
    <xdr:ext cx="599010" cy="259045"/>
    <xdr:sp macro="" textlink="">
      <xdr:nvSpPr>
        <xdr:cNvPr id="199" name="テキスト ボックス 198"/>
        <xdr:cNvSpPr txBox="1"/>
      </xdr:nvSpPr>
      <xdr:spPr>
        <a:xfrm>
          <a:off x="1719795" y="13204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53412</xdr:rowOff>
    </xdr:from>
    <xdr:to>
      <xdr:col>6</xdr:col>
      <xdr:colOff>38100</xdr:colOff>
      <xdr:row>78</xdr:row>
      <xdr:rowOff>155012</xdr:rowOff>
    </xdr:to>
    <xdr:sp macro="" textlink="">
      <xdr:nvSpPr>
        <xdr:cNvPr id="200" name="楕円 199"/>
        <xdr:cNvSpPr/>
      </xdr:nvSpPr>
      <xdr:spPr>
        <a:xfrm>
          <a:off x="1079500" y="1342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89</xdr:rowOff>
    </xdr:from>
    <xdr:ext cx="599010" cy="259045"/>
    <xdr:sp macro="" textlink="">
      <xdr:nvSpPr>
        <xdr:cNvPr id="201" name="テキスト ボックス 200"/>
        <xdr:cNvSpPr txBox="1"/>
      </xdr:nvSpPr>
      <xdr:spPr>
        <a:xfrm>
          <a:off x="830795" y="1320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15" name="テキスト ボックス 214"/>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85173</xdr:rowOff>
    </xdr:from>
    <xdr:to>
      <xdr:col>24</xdr:col>
      <xdr:colOff>62865</xdr:colOff>
      <xdr:row>98</xdr:row>
      <xdr:rowOff>140137</xdr:rowOff>
    </xdr:to>
    <xdr:cxnSp macro="">
      <xdr:nvCxnSpPr>
        <xdr:cNvPr id="227" name="直線コネクタ 226"/>
        <xdr:cNvCxnSpPr/>
      </xdr:nvCxnSpPr>
      <xdr:spPr>
        <a:xfrm flipV="1">
          <a:off x="4633595" y="15515673"/>
          <a:ext cx="1270" cy="1426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143964</xdr:rowOff>
    </xdr:from>
    <xdr:ext cx="534377" cy="259045"/>
    <xdr:sp macro="" textlink="">
      <xdr:nvSpPr>
        <xdr:cNvPr id="228" name="衛生費最小値テキスト"/>
        <xdr:cNvSpPr txBox="1"/>
      </xdr:nvSpPr>
      <xdr:spPr>
        <a:xfrm>
          <a:off x="4686300" y="16946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140137</xdr:rowOff>
    </xdr:from>
    <xdr:to>
      <xdr:col>24</xdr:col>
      <xdr:colOff>152400</xdr:colOff>
      <xdr:row>98</xdr:row>
      <xdr:rowOff>140137</xdr:rowOff>
    </xdr:to>
    <xdr:cxnSp macro="">
      <xdr:nvCxnSpPr>
        <xdr:cNvPr id="229" name="直線コネクタ 228"/>
        <xdr:cNvCxnSpPr/>
      </xdr:nvCxnSpPr>
      <xdr:spPr>
        <a:xfrm>
          <a:off x="4546600" y="16942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31850</xdr:rowOff>
    </xdr:from>
    <xdr:ext cx="599010" cy="259045"/>
    <xdr:sp macro="" textlink="">
      <xdr:nvSpPr>
        <xdr:cNvPr id="230" name="衛生費最大値テキスト"/>
        <xdr:cNvSpPr txBox="1"/>
      </xdr:nvSpPr>
      <xdr:spPr>
        <a:xfrm>
          <a:off x="4686300" y="15290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476,697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85173</xdr:rowOff>
    </xdr:from>
    <xdr:to>
      <xdr:col>24</xdr:col>
      <xdr:colOff>152400</xdr:colOff>
      <xdr:row>90</xdr:row>
      <xdr:rowOff>85173</xdr:rowOff>
    </xdr:to>
    <xdr:cxnSp macro="">
      <xdr:nvCxnSpPr>
        <xdr:cNvPr id="231" name="直線コネクタ 230"/>
        <xdr:cNvCxnSpPr/>
      </xdr:nvCxnSpPr>
      <xdr:spPr>
        <a:xfrm>
          <a:off x="4546600" y="15515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130761</xdr:rowOff>
    </xdr:from>
    <xdr:to>
      <xdr:col>24</xdr:col>
      <xdr:colOff>63500</xdr:colOff>
      <xdr:row>96</xdr:row>
      <xdr:rowOff>166238</xdr:rowOff>
    </xdr:to>
    <xdr:cxnSp macro="">
      <xdr:nvCxnSpPr>
        <xdr:cNvPr id="232" name="直線コネクタ 231"/>
        <xdr:cNvCxnSpPr/>
      </xdr:nvCxnSpPr>
      <xdr:spPr>
        <a:xfrm flipV="1">
          <a:off x="3797300" y="16418511"/>
          <a:ext cx="838200" cy="206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111819</xdr:rowOff>
    </xdr:from>
    <xdr:ext cx="599010" cy="259045"/>
    <xdr:sp macro="" textlink="">
      <xdr:nvSpPr>
        <xdr:cNvPr id="233" name="衛生費平均値テキスト"/>
        <xdr:cNvSpPr txBox="1"/>
      </xdr:nvSpPr>
      <xdr:spPr>
        <a:xfrm>
          <a:off x="4686300" y="16571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133392</xdr:rowOff>
    </xdr:from>
    <xdr:to>
      <xdr:col>24</xdr:col>
      <xdr:colOff>114300</xdr:colOff>
      <xdr:row>97</xdr:row>
      <xdr:rowOff>63542</xdr:rowOff>
    </xdr:to>
    <xdr:sp macro="" textlink="">
      <xdr:nvSpPr>
        <xdr:cNvPr id="234" name="フローチャート: 判断 233"/>
        <xdr:cNvSpPr/>
      </xdr:nvSpPr>
      <xdr:spPr>
        <a:xfrm>
          <a:off x="4584700" y="16592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166238</xdr:rowOff>
    </xdr:from>
    <xdr:to>
      <xdr:col>19</xdr:col>
      <xdr:colOff>177800</xdr:colOff>
      <xdr:row>97</xdr:row>
      <xdr:rowOff>1045</xdr:rowOff>
    </xdr:to>
    <xdr:cxnSp macro="">
      <xdr:nvCxnSpPr>
        <xdr:cNvPr id="235" name="直線コネクタ 234"/>
        <xdr:cNvCxnSpPr/>
      </xdr:nvCxnSpPr>
      <xdr:spPr>
        <a:xfrm flipV="1">
          <a:off x="2908300" y="16625438"/>
          <a:ext cx="889000" cy="6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148146</xdr:rowOff>
    </xdr:from>
    <xdr:to>
      <xdr:col>20</xdr:col>
      <xdr:colOff>38100</xdr:colOff>
      <xdr:row>97</xdr:row>
      <xdr:rowOff>78296</xdr:rowOff>
    </xdr:to>
    <xdr:sp macro="" textlink="">
      <xdr:nvSpPr>
        <xdr:cNvPr id="236" name="フローチャート: 判断 235"/>
        <xdr:cNvSpPr/>
      </xdr:nvSpPr>
      <xdr:spPr>
        <a:xfrm>
          <a:off x="3746500" y="16607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69423</xdr:rowOff>
    </xdr:from>
    <xdr:ext cx="599010" cy="259045"/>
    <xdr:sp macro="" textlink="">
      <xdr:nvSpPr>
        <xdr:cNvPr id="237" name="テキスト ボックス 236"/>
        <xdr:cNvSpPr txBox="1"/>
      </xdr:nvSpPr>
      <xdr:spPr>
        <a:xfrm>
          <a:off x="3497795" y="167000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161803</xdr:rowOff>
    </xdr:from>
    <xdr:to>
      <xdr:col>15</xdr:col>
      <xdr:colOff>50800</xdr:colOff>
      <xdr:row>97</xdr:row>
      <xdr:rowOff>1045</xdr:rowOff>
    </xdr:to>
    <xdr:cxnSp macro="">
      <xdr:nvCxnSpPr>
        <xdr:cNvPr id="238" name="直線コネクタ 237"/>
        <xdr:cNvCxnSpPr/>
      </xdr:nvCxnSpPr>
      <xdr:spPr>
        <a:xfrm>
          <a:off x="2019300" y="16621003"/>
          <a:ext cx="889000" cy="10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22442</xdr:rowOff>
    </xdr:from>
    <xdr:to>
      <xdr:col>15</xdr:col>
      <xdr:colOff>101600</xdr:colOff>
      <xdr:row>97</xdr:row>
      <xdr:rowOff>124042</xdr:rowOff>
    </xdr:to>
    <xdr:sp macro="" textlink="">
      <xdr:nvSpPr>
        <xdr:cNvPr id="239" name="フローチャート: 判断 238"/>
        <xdr:cNvSpPr/>
      </xdr:nvSpPr>
      <xdr:spPr>
        <a:xfrm>
          <a:off x="2857500" y="1665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115169</xdr:rowOff>
    </xdr:from>
    <xdr:ext cx="599010" cy="259045"/>
    <xdr:sp macro="" textlink="">
      <xdr:nvSpPr>
        <xdr:cNvPr id="240" name="テキスト ボックス 239"/>
        <xdr:cNvSpPr txBox="1"/>
      </xdr:nvSpPr>
      <xdr:spPr>
        <a:xfrm>
          <a:off x="2608795" y="16745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161803</xdr:rowOff>
    </xdr:from>
    <xdr:to>
      <xdr:col>10</xdr:col>
      <xdr:colOff>114300</xdr:colOff>
      <xdr:row>97</xdr:row>
      <xdr:rowOff>158119</xdr:rowOff>
    </xdr:to>
    <xdr:cxnSp macro="">
      <xdr:nvCxnSpPr>
        <xdr:cNvPr id="241" name="直線コネクタ 240"/>
        <xdr:cNvCxnSpPr/>
      </xdr:nvCxnSpPr>
      <xdr:spPr>
        <a:xfrm flipV="1">
          <a:off x="1130300" y="16621003"/>
          <a:ext cx="889000" cy="16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50691</xdr:rowOff>
    </xdr:from>
    <xdr:to>
      <xdr:col>10</xdr:col>
      <xdr:colOff>165100</xdr:colOff>
      <xdr:row>97</xdr:row>
      <xdr:rowOff>152291</xdr:rowOff>
    </xdr:to>
    <xdr:sp macro="" textlink="">
      <xdr:nvSpPr>
        <xdr:cNvPr id="242" name="フローチャート: 判断 241"/>
        <xdr:cNvSpPr/>
      </xdr:nvSpPr>
      <xdr:spPr>
        <a:xfrm>
          <a:off x="1968500" y="166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143418</xdr:rowOff>
    </xdr:from>
    <xdr:ext cx="599010" cy="259045"/>
    <xdr:sp macro="" textlink="">
      <xdr:nvSpPr>
        <xdr:cNvPr id="243" name="テキスト ボックス 242"/>
        <xdr:cNvSpPr txBox="1"/>
      </xdr:nvSpPr>
      <xdr:spPr>
        <a:xfrm>
          <a:off x="1719795" y="16774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27260</xdr:rowOff>
    </xdr:from>
    <xdr:to>
      <xdr:col>6</xdr:col>
      <xdr:colOff>38100</xdr:colOff>
      <xdr:row>97</xdr:row>
      <xdr:rowOff>128860</xdr:rowOff>
    </xdr:to>
    <xdr:sp macro="" textlink="">
      <xdr:nvSpPr>
        <xdr:cNvPr id="244" name="フローチャート: 判断 243"/>
        <xdr:cNvSpPr/>
      </xdr:nvSpPr>
      <xdr:spPr>
        <a:xfrm>
          <a:off x="1079500" y="1665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145387</xdr:rowOff>
    </xdr:from>
    <xdr:ext cx="599010" cy="259045"/>
    <xdr:sp macro="" textlink="">
      <xdr:nvSpPr>
        <xdr:cNvPr id="245" name="テキスト ボックス 244"/>
        <xdr:cNvSpPr txBox="1"/>
      </xdr:nvSpPr>
      <xdr:spPr>
        <a:xfrm>
          <a:off x="830795" y="16433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79961</xdr:rowOff>
    </xdr:from>
    <xdr:to>
      <xdr:col>24</xdr:col>
      <xdr:colOff>114300</xdr:colOff>
      <xdr:row>96</xdr:row>
      <xdr:rowOff>10111</xdr:rowOff>
    </xdr:to>
    <xdr:sp macro="" textlink="">
      <xdr:nvSpPr>
        <xdr:cNvPr id="251" name="楕円 250"/>
        <xdr:cNvSpPr/>
      </xdr:nvSpPr>
      <xdr:spPr>
        <a:xfrm>
          <a:off x="4584700" y="1636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102838</xdr:rowOff>
    </xdr:from>
    <xdr:ext cx="599010" cy="259045"/>
    <xdr:sp macro="" textlink="">
      <xdr:nvSpPr>
        <xdr:cNvPr id="252" name="衛生費該当値テキスト"/>
        <xdr:cNvSpPr txBox="1"/>
      </xdr:nvSpPr>
      <xdr:spPr>
        <a:xfrm>
          <a:off x="4686300" y="16219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115438</xdr:rowOff>
    </xdr:from>
    <xdr:to>
      <xdr:col>20</xdr:col>
      <xdr:colOff>38100</xdr:colOff>
      <xdr:row>97</xdr:row>
      <xdr:rowOff>45588</xdr:rowOff>
    </xdr:to>
    <xdr:sp macro="" textlink="">
      <xdr:nvSpPr>
        <xdr:cNvPr id="253" name="楕円 252"/>
        <xdr:cNvSpPr/>
      </xdr:nvSpPr>
      <xdr:spPr>
        <a:xfrm>
          <a:off x="3746500" y="16574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62115</xdr:rowOff>
    </xdr:from>
    <xdr:ext cx="599010" cy="259045"/>
    <xdr:sp macro="" textlink="">
      <xdr:nvSpPr>
        <xdr:cNvPr id="254" name="テキスト ボックス 253"/>
        <xdr:cNvSpPr txBox="1"/>
      </xdr:nvSpPr>
      <xdr:spPr>
        <a:xfrm>
          <a:off x="3497795" y="16349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121695</xdr:rowOff>
    </xdr:from>
    <xdr:to>
      <xdr:col>15</xdr:col>
      <xdr:colOff>101600</xdr:colOff>
      <xdr:row>97</xdr:row>
      <xdr:rowOff>51845</xdr:rowOff>
    </xdr:to>
    <xdr:sp macro="" textlink="">
      <xdr:nvSpPr>
        <xdr:cNvPr id="255" name="楕円 254"/>
        <xdr:cNvSpPr/>
      </xdr:nvSpPr>
      <xdr:spPr>
        <a:xfrm>
          <a:off x="2857500" y="1658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68372</xdr:rowOff>
    </xdr:from>
    <xdr:ext cx="599010" cy="259045"/>
    <xdr:sp macro="" textlink="">
      <xdr:nvSpPr>
        <xdr:cNvPr id="256" name="テキスト ボックス 255"/>
        <xdr:cNvSpPr txBox="1"/>
      </xdr:nvSpPr>
      <xdr:spPr>
        <a:xfrm>
          <a:off x="2608795" y="16356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111003</xdr:rowOff>
    </xdr:from>
    <xdr:to>
      <xdr:col>10</xdr:col>
      <xdr:colOff>165100</xdr:colOff>
      <xdr:row>97</xdr:row>
      <xdr:rowOff>41153</xdr:rowOff>
    </xdr:to>
    <xdr:sp macro="" textlink="">
      <xdr:nvSpPr>
        <xdr:cNvPr id="257" name="楕円 256"/>
        <xdr:cNvSpPr/>
      </xdr:nvSpPr>
      <xdr:spPr>
        <a:xfrm>
          <a:off x="1968500" y="16570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57680</xdr:rowOff>
    </xdr:from>
    <xdr:ext cx="599010" cy="259045"/>
    <xdr:sp macro="" textlink="">
      <xdr:nvSpPr>
        <xdr:cNvPr id="258" name="テキスト ボックス 257"/>
        <xdr:cNvSpPr txBox="1"/>
      </xdr:nvSpPr>
      <xdr:spPr>
        <a:xfrm>
          <a:off x="1719795" y="16345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107319</xdr:rowOff>
    </xdr:from>
    <xdr:to>
      <xdr:col>6</xdr:col>
      <xdr:colOff>38100</xdr:colOff>
      <xdr:row>98</xdr:row>
      <xdr:rowOff>37469</xdr:rowOff>
    </xdr:to>
    <xdr:sp macro="" textlink="">
      <xdr:nvSpPr>
        <xdr:cNvPr id="259" name="楕円 258"/>
        <xdr:cNvSpPr/>
      </xdr:nvSpPr>
      <xdr:spPr>
        <a:xfrm>
          <a:off x="1079500" y="1673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28596</xdr:rowOff>
    </xdr:from>
    <xdr:ext cx="534377" cy="259045"/>
    <xdr:sp macro="" textlink="">
      <xdr:nvSpPr>
        <xdr:cNvPr id="260" name="テキスト ボックス 259"/>
        <xdr:cNvSpPr txBox="1"/>
      </xdr:nvSpPr>
      <xdr:spPr>
        <a:xfrm>
          <a:off x="863111" y="16830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143002</xdr:rowOff>
    </xdr:from>
    <xdr:to>
      <xdr:col>54</xdr:col>
      <xdr:colOff>189865</xdr:colOff>
      <xdr:row>39</xdr:row>
      <xdr:rowOff>44450</xdr:rowOff>
    </xdr:to>
    <xdr:cxnSp macro="">
      <xdr:nvCxnSpPr>
        <xdr:cNvPr id="284" name="直線コネクタ 283"/>
        <xdr:cNvCxnSpPr/>
      </xdr:nvCxnSpPr>
      <xdr:spPr>
        <a:xfrm flipV="1">
          <a:off x="10475595" y="5115052"/>
          <a:ext cx="1270" cy="161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89679</xdr:rowOff>
    </xdr:from>
    <xdr:ext cx="534377" cy="259045"/>
    <xdr:sp macro="" textlink="">
      <xdr:nvSpPr>
        <xdr:cNvPr id="287" name="労働費最大値テキスト"/>
        <xdr:cNvSpPr txBox="1"/>
      </xdr:nvSpPr>
      <xdr:spPr>
        <a:xfrm>
          <a:off x="10528300" y="489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12,724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143002</xdr:rowOff>
    </xdr:from>
    <xdr:to>
      <xdr:col>55</xdr:col>
      <xdr:colOff>88900</xdr:colOff>
      <xdr:row>29</xdr:row>
      <xdr:rowOff>143002</xdr:rowOff>
    </xdr:to>
    <xdr:cxnSp macro="">
      <xdr:nvCxnSpPr>
        <xdr:cNvPr id="288" name="直線コネクタ 287"/>
        <xdr:cNvCxnSpPr/>
      </xdr:nvCxnSpPr>
      <xdr:spPr>
        <a:xfrm>
          <a:off x="10388600" y="5115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98315</xdr:rowOff>
    </xdr:from>
    <xdr:ext cx="378565" cy="259045"/>
    <xdr:sp macro="" textlink="">
      <xdr:nvSpPr>
        <xdr:cNvPr id="290" name="労働費平均値テキスト"/>
        <xdr:cNvSpPr txBox="1"/>
      </xdr:nvSpPr>
      <xdr:spPr>
        <a:xfrm>
          <a:off x="10528300" y="64419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75438</xdr:rowOff>
    </xdr:from>
    <xdr:to>
      <xdr:col>55</xdr:col>
      <xdr:colOff>50800</xdr:colOff>
      <xdr:row>39</xdr:row>
      <xdr:rowOff>5588</xdr:rowOff>
    </xdr:to>
    <xdr:sp macro="" textlink="">
      <xdr:nvSpPr>
        <xdr:cNvPr id="291" name="フローチャート: 判断 290"/>
        <xdr:cNvSpPr/>
      </xdr:nvSpPr>
      <xdr:spPr>
        <a:xfrm>
          <a:off x="10426700" y="659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72263</xdr:rowOff>
    </xdr:from>
    <xdr:to>
      <xdr:col>50</xdr:col>
      <xdr:colOff>165100</xdr:colOff>
      <xdr:row>39</xdr:row>
      <xdr:rowOff>2413</xdr:rowOff>
    </xdr:to>
    <xdr:sp macro="" textlink="">
      <xdr:nvSpPr>
        <xdr:cNvPr id="293" name="フローチャート: 判断 292"/>
        <xdr:cNvSpPr/>
      </xdr:nvSpPr>
      <xdr:spPr>
        <a:xfrm>
          <a:off x="9588500" y="658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18940</xdr:rowOff>
    </xdr:from>
    <xdr:ext cx="378565" cy="259045"/>
    <xdr:sp macro="" textlink="">
      <xdr:nvSpPr>
        <xdr:cNvPr id="294" name="テキスト ボックス 293"/>
        <xdr:cNvSpPr txBox="1"/>
      </xdr:nvSpPr>
      <xdr:spPr>
        <a:xfrm>
          <a:off x="9450017" y="63625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93472</xdr:rowOff>
    </xdr:from>
    <xdr:to>
      <xdr:col>46</xdr:col>
      <xdr:colOff>38100</xdr:colOff>
      <xdr:row>39</xdr:row>
      <xdr:rowOff>23622</xdr:rowOff>
    </xdr:to>
    <xdr:sp macro="" textlink="">
      <xdr:nvSpPr>
        <xdr:cNvPr id="296" name="フローチャート: 判断 295"/>
        <xdr:cNvSpPr/>
      </xdr:nvSpPr>
      <xdr:spPr>
        <a:xfrm>
          <a:off x="8699500" y="66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40149</xdr:rowOff>
    </xdr:from>
    <xdr:ext cx="378565" cy="259045"/>
    <xdr:sp macro="" textlink="">
      <xdr:nvSpPr>
        <xdr:cNvPr id="297" name="テキスト ボックス 296"/>
        <xdr:cNvSpPr txBox="1"/>
      </xdr:nvSpPr>
      <xdr:spPr>
        <a:xfrm>
          <a:off x="8561017" y="6383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98171</xdr:rowOff>
    </xdr:from>
    <xdr:to>
      <xdr:col>41</xdr:col>
      <xdr:colOff>101600</xdr:colOff>
      <xdr:row>39</xdr:row>
      <xdr:rowOff>28321</xdr:rowOff>
    </xdr:to>
    <xdr:sp macro="" textlink="">
      <xdr:nvSpPr>
        <xdr:cNvPr id="299" name="フローチャート: 判断 298"/>
        <xdr:cNvSpPr/>
      </xdr:nvSpPr>
      <xdr:spPr>
        <a:xfrm>
          <a:off x="7810500" y="6613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44848</xdr:rowOff>
    </xdr:from>
    <xdr:ext cx="378565" cy="259045"/>
    <xdr:sp macro="" textlink="">
      <xdr:nvSpPr>
        <xdr:cNvPr id="300" name="テキスト ボックス 299"/>
        <xdr:cNvSpPr txBox="1"/>
      </xdr:nvSpPr>
      <xdr:spPr>
        <a:xfrm>
          <a:off x="7672017" y="63884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97663</xdr:rowOff>
    </xdr:from>
    <xdr:to>
      <xdr:col>36</xdr:col>
      <xdr:colOff>165100</xdr:colOff>
      <xdr:row>39</xdr:row>
      <xdr:rowOff>27813</xdr:rowOff>
    </xdr:to>
    <xdr:sp macro="" textlink="">
      <xdr:nvSpPr>
        <xdr:cNvPr id="301" name="フローチャート: 判断 300"/>
        <xdr:cNvSpPr/>
      </xdr:nvSpPr>
      <xdr:spPr>
        <a:xfrm>
          <a:off x="6921500" y="6612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44340</xdr:rowOff>
    </xdr:from>
    <xdr:ext cx="378565" cy="259045"/>
    <xdr:sp macro="" textlink="">
      <xdr:nvSpPr>
        <xdr:cNvPr id="302" name="テキスト ボックス 301"/>
        <xdr:cNvSpPr txBox="1"/>
      </xdr:nvSpPr>
      <xdr:spPr>
        <a:xfrm>
          <a:off x="6783017" y="63879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78449</xdr:rowOff>
    </xdr:from>
    <xdr:to>
      <xdr:col>54</xdr:col>
      <xdr:colOff>189865</xdr:colOff>
      <xdr:row>59</xdr:row>
      <xdr:rowOff>3913</xdr:rowOff>
    </xdr:to>
    <xdr:cxnSp macro="">
      <xdr:nvCxnSpPr>
        <xdr:cNvPr id="341" name="直線コネクタ 340"/>
        <xdr:cNvCxnSpPr/>
      </xdr:nvCxnSpPr>
      <xdr:spPr>
        <a:xfrm flipV="1">
          <a:off x="10475595" y="8650949"/>
          <a:ext cx="1270" cy="14685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7740</xdr:rowOff>
    </xdr:from>
    <xdr:ext cx="534377" cy="259045"/>
    <xdr:sp macro="" textlink="">
      <xdr:nvSpPr>
        <xdr:cNvPr id="342" name="農林水産業費最小値テキスト"/>
        <xdr:cNvSpPr txBox="1"/>
      </xdr:nvSpPr>
      <xdr:spPr>
        <a:xfrm>
          <a:off x="10528300" y="10123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3913</xdr:rowOff>
    </xdr:from>
    <xdr:to>
      <xdr:col>55</xdr:col>
      <xdr:colOff>88900</xdr:colOff>
      <xdr:row>59</xdr:row>
      <xdr:rowOff>3913</xdr:rowOff>
    </xdr:to>
    <xdr:cxnSp macro="">
      <xdr:nvCxnSpPr>
        <xdr:cNvPr id="343" name="直線コネクタ 342"/>
        <xdr:cNvCxnSpPr/>
      </xdr:nvCxnSpPr>
      <xdr:spPr>
        <a:xfrm>
          <a:off x="10388600" y="10119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25126</xdr:rowOff>
    </xdr:from>
    <xdr:ext cx="690189" cy="259045"/>
    <xdr:sp macro="" textlink="">
      <xdr:nvSpPr>
        <xdr:cNvPr id="344" name="農林水産業費最大値テキスト"/>
        <xdr:cNvSpPr txBox="1"/>
      </xdr:nvSpPr>
      <xdr:spPr>
        <a:xfrm>
          <a:off x="10528300" y="8426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1,188,229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78449</xdr:rowOff>
    </xdr:from>
    <xdr:to>
      <xdr:col>55</xdr:col>
      <xdr:colOff>88900</xdr:colOff>
      <xdr:row>50</xdr:row>
      <xdr:rowOff>78449</xdr:rowOff>
    </xdr:to>
    <xdr:cxnSp macro="">
      <xdr:nvCxnSpPr>
        <xdr:cNvPr id="345" name="直線コネクタ 344"/>
        <xdr:cNvCxnSpPr/>
      </xdr:nvCxnSpPr>
      <xdr:spPr>
        <a:xfrm>
          <a:off x="10388600" y="8650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66084</xdr:rowOff>
    </xdr:from>
    <xdr:to>
      <xdr:col>55</xdr:col>
      <xdr:colOff>0</xdr:colOff>
      <xdr:row>56</xdr:row>
      <xdr:rowOff>156548</xdr:rowOff>
    </xdr:to>
    <xdr:cxnSp macro="">
      <xdr:nvCxnSpPr>
        <xdr:cNvPr id="346" name="直線コネクタ 345"/>
        <xdr:cNvCxnSpPr/>
      </xdr:nvCxnSpPr>
      <xdr:spPr>
        <a:xfrm flipV="1">
          <a:off x="9639300" y="9667284"/>
          <a:ext cx="838200" cy="90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100163</xdr:rowOff>
    </xdr:from>
    <xdr:ext cx="599010" cy="259045"/>
    <xdr:sp macro="" textlink="">
      <xdr:nvSpPr>
        <xdr:cNvPr id="347" name="農林水産業費平均値テキスト"/>
        <xdr:cNvSpPr txBox="1"/>
      </xdr:nvSpPr>
      <xdr:spPr>
        <a:xfrm>
          <a:off x="10528300" y="9872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121736</xdr:rowOff>
    </xdr:from>
    <xdr:to>
      <xdr:col>55</xdr:col>
      <xdr:colOff>50800</xdr:colOff>
      <xdr:row>58</xdr:row>
      <xdr:rowOff>51886</xdr:rowOff>
    </xdr:to>
    <xdr:sp macro="" textlink="">
      <xdr:nvSpPr>
        <xdr:cNvPr id="348" name="フローチャート: 判断 347"/>
        <xdr:cNvSpPr/>
      </xdr:nvSpPr>
      <xdr:spPr>
        <a:xfrm>
          <a:off x="10426700" y="9894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156548</xdr:rowOff>
    </xdr:from>
    <xdr:to>
      <xdr:col>50</xdr:col>
      <xdr:colOff>114300</xdr:colOff>
      <xdr:row>57</xdr:row>
      <xdr:rowOff>54049</xdr:rowOff>
    </xdr:to>
    <xdr:cxnSp macro="">
      <xdr:nvCxnSpPr>
        <xdr:cNvPr id="349" name="直線コネクタ 348"/>
        <xdr:cNvCxnSpPr/>
      </xdr:nvCxnSpPr>
      <xdr:spPr>
        <a:xfrm flipV="1">
          <a:off x="8750300" y="9757748"/>
          <a:ext cx="889000" cy="6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133362</xdr:rowOff>
    </xdr:from>
    <xdr:to>
      <xdr:col>50</xdr:col>
      <xdr:colOff>165100</xdr:colOff>
      <xdr:row>58</xdr:row>
      <xdr:rowOff>63512</xdr:rowOff>
    </xdr:to>
    <xdr:sp macro="" textlink="">
      <xdr:nvSpPr>
        <xdr:cNvPr id="350" name="フローチャート: 判断 349"/>
        <xdr:cNvSpPr/>
      </xdr:nvSpPr>
      <xdr:spPr>
        <a:xfrm>
          <a:off x="9588500" y="9906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54639</xdr:rowOff>
    </xdr:from>
    <xdr:ext cx="599010" cy="259045"/>
    <xdr:sp macro="" textlink="">
      <xdr:nvSpPr>
        <xdr:cNvPr id="351" name="テキスト ボックス 350"/>
        <xdr:cNvSpPr txBox="1"/>
      </xdr:nvSpPr>
      <xdr:spPr>
        <a:xfrm>
          <a:off x="9339795" y="99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102635</xdr:rowOff>
    </xdr:from>
    <xdr:to>
      <xdr:col>45</xdr:col>
      <xdr:colOff>177800</xdr:colOff>
      <xdr:row>57</xdr:row>
      <xdr:rowOff>54049</xdr:rowOff>
    </xdr:to>
    <xdr:cxnSp macro="">
      <xdr:nvCxnSpPr>
        <xdr:cNvPr id="352" name="直線コネクタ 351"/>
        <xdr:cNvCxnSpPr/>
      </xdr:nvCxnSpPr>
      <xdr:spPr>
        <a:xfrm>
          <a:off x="7861300" y="9703835"/>
          <a:ext cx="889000" cy="122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136680</xdr:rowOff>
    </xdr:from>
    <xdr:to>
      <xdr:col>46</xdr:col>
      <xdr:colOff>38100</xdr:colOff>
      <xdr:row>58</xdr:row>
      <xdr:rowOff>66830</xdr:rowOff>
    </xdr:to>
    <xdr:sp macro="" textlink="">
      <xdr:nvSpPr>
        <xdr:cNvPr id="353" name="フローチャート: 判断 352"/>
        <xdr:cNvSpPr/>
      </xdr:nvSpPr>
      <xdr:spPr>
        <a:xfrm>
          <a:off x="8699500" y="9909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57957</xdr:rowOff>
    </xdr:from>
    <xdr:ext cx="599010" cy="259045"/>
    <xdr:sp macro="" textlink="">
      <xdr:nvSpPr>
        <xdr:cNvPr id="354" name="テキスト ボックス 353"/>
        <xdr:cNvSpPr txBox="1"/>
      </xdr:nvSpPr>
      <xdr:spPr>
        <a:xfrm>
          <a:off x="8450795" y="10002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102635</xdr:rowOff>
    </xdr:from>
    <xdr:to>
      <xdr:col>41</xdr:col>
      <xdr:colOff>50800</xdr:colOff>
      <xdr:row>57</xdr:row>
      <xdr:rowOff>91255</xdr:rowOff>
    </xdr:to>
    <xdr:cxnSp macro="">
      <xdr:nvCxnSpPr>
        <xdr:cNvPr id="355" name="直線コネクタ 354"/>
        <xdr:cNvCxnSpPr/>
      </xdr:nvCxnSpPr>
      <xdr:spPr>
        <a:xfrm flipV="1">
          <a:off x="6972300" y="9703835"/>
          <a:ext cx="889000" cy="160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130231</xdr:rowOff>
    </xdr:from>
    <xdr:to>
      <xdr:col>41</xdr:col>
      <xdr:colOff>101600</xdr:colOff>
      <xdr:row>58</xdr:row>
      <xdr:rowOff>60381</xdr:rowOff>
    </xdr:to>
    <xdr:sp macro="" textlink="">
      <xdr:nvSpPr>
        <xdr:cNvPr id="356" name="フローチャート: 判断 355"/>
        <xdr:cNvSpPr/>
      </xdr:nvSpPr>
      <xdr:spPr>
        <a:xfrm>
          <a:off x="7810500" y="990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51508</xdr:rowOff>
    </xdr:from>
    <xdr:ext cx="599010" cy="259045"/>
    <xdr:sp macro="" textlink="">
      <xdr:nvSpPr>
        <xdr:cNvPr id="357" name="テキスト ボックス 356"/>
        <xdr:cNvSpPr txBox="1"/>
      </xdr:nvSpPr>
      <xdr:spPr>
        <a:xfrm>
          <a:off x="7561795" y="99956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118786</xdr:rowOff>
    </xdr:from>
    <xdr:to>
      <xdr:col>36</xdr:col>
      <xdr:colOff>165100</xdr:colOff>
      <xdr:row>58</xdr:row>
      <xdr:rowOff>48936</xdr:rowOff>
    </xdr:to>
    <xdr:sp macro="" textlink="">
      <xdr:nvSpPr>
        <xdr:cNvPr id="358" name="フローチャート: 判断 357"/>
        <xdr:cNvSpPr/>
      </xdr:nvSpPr>
      <xdr:spPr>
        <a:xfrm>
          <a:off x="6921500" y="989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40063</xdr:rowOff>
    </xdr:from>
    <xdr:ext cx="599010" cy="259045"/>
    <xdr:sp macro="" textlink="">
      <xdr:nvSpPr>
        <xdr:cNvPr id="359" name="テキスト ボックス 358"/>
        <xdr:cNvSpPr txBox="1"/>
      </xdr:nvSpPr>
      <xdr:spPr>
        <a:xfrm>
          <a:off x="6672795" y="998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15284</xdr:rowOff>
    </xdr:from>
    <xdr:to>
      <xdr:col>55</xdr:col>
      <xdr:colOff>50800</xdr:colOff>
      <xdr:row>56</xdr:row>
      <xdr:rowOff>116884</xdr:rowOff>
    </xdr:to>
    <xdr:sp macro="" textlink="">
      <xdr:nvSpPr>
        <xdr:cNvPr id="365" name="楕円 364"/>
        <xdr:cNvSpPr/>
      </xdr:nvSpPr>
      <xdr:spPr>
        <a:xfrm>
          <a:off x="10426700" y="961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38161</xdr:rowOff>
    </xdr:from>
    <xdr:ext cx="599010" cy="259045"/>
    <xdr:sp macro="" textlink="">
      <xdr:nvSpPr>
        <xdr:cNvPr id="366" name="農林水産業費該当値テキスト"/>
        <xdr:cNvSpPr txBox="1"/>
      </xdr:nvSpPr>
      <xdr:spPr>
        <a:xfrm>
          <a:off x="10528300" y="9467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387,966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105748</xdr:rowOff>
    </xdr:from>
    <xdr:to>
      <xdr:col>50</xdr:col>
      <xdr:colOff>165100</xdr:colOff>
      <xdr:row>57</xdr:row>
      <xdr:rowOff>35898</xdr:rowOff>
    </xdr:to>
    <xdr:sp macro="" textlink="">
      <xdr:nvSpPr>
        <xdr:cNvPr id="367" name="楕円 366"/>
        <xdr:cNvSpPr/>
      </xdr:nvSpPr>
      <xdr:spPr>
        <a:xfrm>
          <a:off x="9588500" y="9706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52425</xdr:rowOff>
    </xdr:from>
    <xdr:ext cx="599010" cy="259045"/>
    <xdr:sp macro="" textlink="">
      <xdr:nvSpPr>
        <xdr:cNvPr id="368" name="テキスト ボックス 367"/>
        <xdr:cNvSpPr txBox="1"/>
      </xdr:nvSpPr>
      <xdr:spPr>
        <a:xfrm>
          <a:off x="9339795" y="9482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3249</xdr:rowOff>
    </xdr:from>
    <xdr:to>
      <xdr:col>46</xdr:col>
      <xdr:colOff>38100</xdr:colOff>
      <xdr:row>57</xdr:row>
      <xdr:rowOff>104849</xdr:rowOff>
    </xdr:to>
    <xdr:sp macro="" textlink="">
      <xdr:nvSpPr>
        <xdr:cNvPr id="369" name="楕円 368"/>
        <xdr:cNvSpPr/>
      </xdr:nvSpPr>
      <xdr:spPr>
        <a:xfrm>
          <a:off x="8699500" y="977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121376</xdr:rowOff>
    </xdr:from>
    <xdr:ext cx="599010" cy="259045"/>
    <xdr:sp macro="" textlink="">
      <xdr:nvSpPr>
        <xdr:cNvPr id="370" name="テキスト ボックス 369"/>
        <xdr:cNvSpPr txBox="1"/>
      </xdr:nvSpPr>
      <xdr:spPr>
        <a:xfrm>
          <a:off x="8450795" y="9551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51835</xdr:rowOff>
    </xdr:from>
    <xdr:to>
      <xdr:col>41</xdr:col>
      <xdr:colOff>101600</xdr:colOff>
      <xdr:row>56</xdr:row>
      <xdr:rowOff>153435</xdr:rowOff>
    </xdr:to>
    <xdr:sp macro="" textlink="">
      <xdr:nvSpPr>
        <xdr:cNvPr id="371" name="楕円 370"/>
        <xdr:cNvSpPr/>
      </xdr:nvSpPr>
      <xdr:spPr>
        <a:xfrm>
          <a:off x="7810500" y="965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169962</xdr:rowOff>
    </xdr:from>
    <xdr:ext cx="599010" cy="259045"/>
    <xdr:sp macro="" textlink="">
      <xdr:nvSpPr>
        <xdr:cNvPr id="372" name="テキスト ボックス 371"/>
        <xdr:cNvSpPr txBox="1"/>
      </xdr:nvSpPr>
      <xdr:spPr>
        <a:xfrm>
          <a:off x="7561795" y="94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40455</xdr:rowOff>
    </xdr:from>
    <xdr:to>
      <xdr:col>36</xdr:col>
      <xdr:colOff>165100</xdr:colOff>
      <xdr:row>57</xdr:row>
      <xdr:rowOff>142055</xdr:rowOff>
    </xdr:to>
    <xdr:sp macro="" textlink="">
      <xdr:nvSpPr>
        <xdr:cNvPr id="373" name="楕円 372"/>
        <xdr:cNvSpPr/>
      </xdr:nvSpPr>
      <xdr:spPr>
        <a:xfrm>
          <a:off x="6921500" y="9813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158582</xdr:rowOff>
    </xdr:from>
    <xdr:ext cx="599010" cy="259045"/>
    <xdr:sp macro="" textlink="">
      <xdr:nvSpPr>
        <xdr:cNvPr id="374" name="テキスト ボックス 373"/>
        <xdr:cNvSpPr txBox="1"/>
      </xdr:nvSpPr>
      <xdr:spPr>
        <a:xfrm>
          <a:off x="6672795" y="9588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74659</xdr:rowOff>
    </xdr:from>
    <xdr:to>
      <xdr:col>54</xdr:col>
      <xdr:colOff>189865</xdr:colOff>
      <xdr:row>78</xdr:row>
      <xdr:rowOff>134671</xdr:rowOff>
    </xdr:to>
    <xdr:cxnSp macro="">
      <xdr:nvCxnSpPr>
        <xdr:cNvPr id="396" name="直線コネクタ 395"/>
        <xdr:cNvCxnSpPr/>
      </xdr:nvCxnSpPr>
      <xdr:spPr>
        <a:xfrm flipV="1">
          <a:off x="10475595" y="12076159"/>
          <a:ext cx="1270" cy="143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138498</xdr:rowOff>
    </xdr:from>
    <xdr:ext cx="469744" cy="259045"/>
    <xdr:sp macro="" textlink="">
      <xdr:nvSpPr>
        <xdr:cNvPr id="397" name="商工費最小値テキスト"/>
        <xdr:cNvSpPr txBox="1"/>
      </xdr:nvSpPr>
      <xdr:spPr>
        <a:xfrm>
          <a:off x="10528300" y="1351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134671</xdr:rowOff>
    </xdr:from>
    <xdr:to>
      <xdr:col>55</xdr:col>
      <xdr:colOff>88900</xdr:colOff>
      <xdr:row>78</xdr:row>
      <xdr:rowOff>134671</xdr:rowOff>
    </xdr:to>
    <xdr:cxnSp macro="">
      <xdr:nvCxnSpPr>
        <xdr:cNvPr id="398" name="直線コネクタ 397"/>
        <xdr:cNvCxnSpPr/>
      </xdr:nvCxnSpPr>
      <xdr:spPr>
        <a:xfrm>
          <a:off x="10388600" y="1350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21336</xdr:rowOff>
    </xdr:from>
    <xdr:ext cx="599010" cy="259045"/>
    <xdr:sp macro="" textlink="">
      <xdr:nvSpPr>
        <xdr:cNvPr id="399" name="商工費最大値テキスト"/>
        <xdr:cNvSpPr txBox="1"/>
      </xdr:nvSpPr>
      <xdr:spPr>
        <a:xfrm>
          <a:off x="10528300" y="1185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628,452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74659</xdr:rowOff>
    </xdr:from>
    <xdr:to>
      <xdr:col>55</xdr:col>
      <xdr:colOff>88900</xdr:colOff>
      <xdr:row>70</xdr:row>
      <xdr:rowOff>74659</xdr:rowOff>
    </xdr:to>
    <xdr:cxnSp macro="">
      <xdr:nvCxnSpPr>
        <xdr:cNvPr id="400" name="直線コネクタ 399"/>
        <xdr:cNvCxnSpPr/>
      </xdr:nvCxnSpPr>
      <xdr:spPr>
        <a:xfrm>
          <a:off x="10388600" y="12076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86587</xdr:rowOff>
    </xdr:from>
    <xdr:to>
      <xdr:col>55</xdr:col>
      <xdr:colOff>0</xdr:colOff>
      <xdr:row>78</xdr:row>
      <xdr:rowOff>91123</xdr:rowOff>
    </xdr:to>
    <xdr:cxnSp macro="">
      <xdr:nvCxnSpPr>
        <xdr:cNvPr id="401" name="直線コネクタ 400"/>
        <xdr:cNvCxnSpPr/>
      </xdr:nvCxnSpPr>
      <xdr:spPr>
        <a:xfrm flipV="1">
          <a:off x="9639300" y="13459687"/>
          <a:ext cx="838200" cy="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136845</xdr:rowOff>
    </xdr:from>
    <xdr:ext cx="534377" cy="259045"/>
    <xdr:sp macro="" textlink="">
      <xdr:nvSpPr>
        <xdr:cNvPr id="402" name="商工費平均値テキスト"/>
        <xdr:cNvSpPr txBox="1"/>
      </xdr:nvSpPr>
      <xdr:spPr>
        <a:xfrm>
          <a:off x="10528300" y="131670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113968</xdr:rowOff>
    </xdr:from>
    <xdr:to>
      <xdr:col>55</xdr:col>
      <xdr:colOff>50800</xdr:colOff>
      <xdr:row>78</xdr:row>
      <xdr:rowOff>44118</xdr:rowOff>
    </xdr:to>
    <xdr:sp macro="" textlink="">
      <xdr:nvSpPr>
        <xdr:cNvPr id="403" name="フローチャート: 判断 402"/>
        <xdr:cNvSpPr/>
      </xdr:nvSpPr>
      <xdr:spPr>
        <a:xfrm>
          <a:off x="10426700" y="13315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80200</xdr:rowOff>
    </xdr:from>
    <xdr:to>
      <xdr:col>50</xdr:col>
      <xdr:colOff>114300</xdr:colOff>
      <xdr:row>78</xdr:row>
      <xdr:rowOff>91123</xdr:rowOff>
    </xdr:to>
    <xdr:cxnSp macro="">
      <xdr:nvCxnSpPr>
        <xdr:cNvPr id="404" name="直線コネクタ 403"/>
        <xdr:cNvCxnSpPr/>
      </xdr:nvCxnSpPr>
      <xdr:spPr>
        <a:xfrm>
          <a:off x="8750300" y="13453300"/>
          <a:ext cx="889000" cy="10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106431</xdr:rowOff>
    </xdr:from>
    <xdr:to>
      <xdr:col>50</xdr:col>
      <xdr:colOff>165100</xdr:colOff>
      <xdr:row>78</xdr:row>
      <xdr:rowOff>36581</xdr:rowOff>
    </xdr:to>
    <xdr:sp macro="" textlink="">
      <xdr:nvSpPr>
        <xdr:cNvPr id="405" name="フローチャート: 判断 404"/>
        <xdr:cNvSpPr/>
      </xdr:nvSpPr>
      <xdr:spPr>
        <a:xfrm>
          <a:off x="9588500" y="1330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53108</xdr:rowOff>
    </xdr:from>
    <xdr:ext cx="534377" cy="259045"/>
    <xdr:sp macro="" textlink="">
      <xdr:nvSpPr>
        <xdr:cNvPr id="406" name="テキスト ボックス 405"/>
        <xdr:cNvSpPr txBox="1"/>
      </xdr:nvSpPr>
      <xdr:spPr>
        <a:xfrm>
          <a:off x="9372111" y="1308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80200</xdr:rowOff>
    </xdr:from>
    <xdr:to>
      <xdr:col>45</xdr:col>
      <xdr:colOff>177800</xdr:colOff>
      <xdr:row>78</xdr:row>
      <xdr:rowOff>82669</xdr:rowOff>
    </xdr:to>
    <xdr:cxnSp macro="">
      <xdr:nvCxnSpPr>
        <xdr:cNvPr id="407" name="直線コネクタ 406"/>
        <xdr:cNvCxnSpPr/>
      </xdr:nvCxnSpPr>
      <xdr:spPr>
        <a:xfrm flipV="1">
          <a:off x="7861300" y="13453300"/>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140534</xdr:rowOff>
    </xdr:from>
    <xdr:to>
      <xdr:col>46</xdr:col>
      <xdr:colOff>38100</xdr:colOff>
      <xdr:row>78</xdr:row>
      <xdr:rowOff>70684</xdr:rowOff>
    </xdr:to>
    <xdr:sp macro="" textlink="">
      <xdr:nvSpPr>
        <xdr:cNvPr id="408" name="フローチャート: 判断 407"/>
        <xdr:cNvSpPr/>
      </xdr:nvSpPr>
      <xdr:spPr>
        <a:xfrm>
          <a:off x="8699500" y="13342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87211</xdr:rowOff>
    </xdr:from>
    <xdr:ext cx="534377" cy="259045"/>
    <xdr:sp macro="" textlink="">
      <xdr:nvSpPr>
        <xdr:cNvPr id="409" name="テキスト ボックス 408"/>
        <xdr:cNvSpPr txBox="1"/>
      </xdr:nvSpPr>
      <xdr:spPr>
        <a:xfrm>
          <a:off x="8483111" y="13117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82669</xdr:rowOff>
    </xdr:from>
    <xdr:to>
      <xdr:col>41</xdr:col>
      <xdr:colOff>50800</xdr:colOff>
      <xdr:row>78</xdr:row>
      <xdr:rowOff>94630</xdr:rowOff>
    </xdr:to>
    <xdr:cxnSp macro="">
      <xdr:nvCxnSpPr>
        <xdr:cNvPr id="410" name="直線コネクタ 409"/>
        <xdr:cNvCxnSpPr/>
      </xdr:nvCxnSpPr>
      <xdr:spPr>
        <a:xfrm flipV="1">
          <a:off x="6972300" y="13455769"/>
          <a:ext cx="8890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146089</xdr:rowOff>
    </xdr:from>
    <xdr:to>
      <xdr:col>41</xdr:col>
      <xdr:colOff>101600</xdr:colOff>
      <xdr:row>78</xdr:row>
      <xdr:rowOff>76239</xdr:rowOff>
    </xdr:to>
    <xdr:sp macro="" textlink="">
      <xdr:nvSpPr>
        <xdr:cNvPr id="411" name="フローチャート: 判断 410"/>
        <xdr:cNvSpPr/>
      </xdr:nvSpPr>
      <xdr:spPr>
        <a:xfrm>
          <a:off x="7810500" y="1334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92766</xdr:rowOff>
    </xdr:from>
    <xdr:ext cx="534377" cy="259045"/>
    <xdr:sp macro="" textlink="">
      <xdr:nvSpPr>
        <xdr:cNvPr id="412" name="テキスト ボックス 411"/>
        <xdr:cNvSpPr txBox="1"/>
      </xdr:nvSpPr>
      <xdr:spPr>
        <a:xfrm>
          <a:off x="7594111" y="13122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153236</xdr:rowOff>
    </xdr:from>
    <xdr:to>
      <xdr:col>36</xdr:col>
      <xdr:colOff>165100</xdr:colOff>
      <xdr:row>78</xdr:row>
      <xdr:rowOff>83386</xdr:rowOff>
    </xdr:to>
    <xdr:sp macro="" textlink="">
      <xdr:nvSpPr>
        <xdr:cNvPr id="413" name="フローチャート: 判断 412"/>
        <xdr:cNvSpPr/>
      </xdr:nvSpPr>
      <xdr:spPr>
        <a:xfrm>
          <a:off x="6921500" y="13354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99913</xdr:rowOff>
    </xdr:from>
    <xdr:ext cx="534377" cy="259045"/>
    <xdr:sp macro="" textlink="">
      <xdr:nvSpPr>
        <xdr:cNvPr id="414" name="テキスト ボックス 413"/>
        <xdr:cNvSpPr txBox="1"/>
      </xdr:nvSpPr>
      <xdr:spPr>
        <a:xfrm>
          <a:off x="6705111" y="13130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35787</xdr:rowOff>
    </xdr:from>
    <xdr:to>
      <xdr:col>55</xdr:col>
      <xdr:colOff>50800</xdr:colOff>
      <xdr:row>78</xdr:row>
      <xdr:rowOff>137387</xdr:rowOff>
    </xdr:to>
    <xdr:sp macro="" textlink="">
      <xdr:nvSpPr>
        <xdr:cNvPr id="420" name="楕円 419"/>
        <xdr:cNvSpPr/>
      </xdr:nvSpPr>
      <xdr:spPr>
        <a:xfrm>
          <a:off x="10426700" y="134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122164</xdr:rowOff>
    </xdr:from>
    <xdr:ext cx="534377" cy="259045"/>
    <xdr:sp macro="" textlink="">
      <xdr:nvSpPr>
        <xdr:cNvPr id="421" name="商工費該当値テキスト"/>
        <xdr:cNvSpPr txBox="1"/>
      </xdr:nvSpPr>
      <xdr:spPr>
        <a:xfrm>
          <a:off x="10528300" y="13323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40323</xdr:rowOff>
    </xdr:from>
    <xdr:to>
      <xdr:col>50</xdr:col>
      <xdr:colOff>165100</xdr:colOff>
      <xdr:row>78</xdr:row>
      <xdr:rowOff>141923</xdr:rowOff>
    </xdr:to>
    <xdr:sp macro="" textlink="">
      <xdr:nvSpPr>
        <xdr:cNvPr id="422" name="楕円 421"/>
        <xdr:cNvSpPr/>
      </xdr:nvSpPr>
      <xdr:spPr>
        <a:xfrm>
          <a:off x="9588500" y="1341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133050</xdr:rowOff>
    </xdr:from>
    <xdr:ext cx="534377" cy="259045"/>
    <xdr:sp macro="" textlink="">
      <xdr:nvSpPr>
        <xdr:cNvPr id="423" name="テキスト ボックス 422"/>
        <xdr:cNvSpPr txBox="1"/>
      </xdr:nvSpPr>
      <xdr:spPr>
        <a:xfrm>
          <a:off x="9372111" y="1350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29400</xdr:rowOff>
    </xdr:from>
    <xdr:to>
      <xdr:col>46</xdr:col>
      <xdr:colOff>38100</xdr:colOff>
      <xdr:row>78</xdr:row>
      <xdr:rowOff>131000</xdr:rowOff>
    </xdr:to>
    <xdr:sp macro="" textlink="">
      <xdr:nvSpPr>
        <xdr:cNvPr id="424" name="楕円 423"/>
        <xdr:cNvSpPr/>
      </xdr:nvSpPr>
      <xdr:spPr>
        <a:xfrm>
          <a:off x="8699500" y="1340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122127</xdr:rowOff>
    </xdr:from>
    <xdr:ext cx="534377" cy="259045"/>
    <xdr:sp macro="" textlink="">
      <xdr:nvSpPr>
        <xdr:cNvPr id="425" name="テキスト ボックス 424"/>
        <xdr:cNvSpPr txBox="1"/>
      </xdr:nvSpPr>
      <xdr:spPr>
        <a:xfrm>
          <a:off x="8483111" y="1349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31869</xdr:rowOff>
    </xdr:from>
    <xdr:to>
      <xdr:col>41</xdr:col>
      <xdr:colOff>101600</xdr:colOff>
      <xdr:row>78</xdr:row>
      <xdr:rowOff>133469</xdr:rowOff>
    </xdr:to>
    <xdr:sp macro="" textlink="">
      <xdr:nvSpPr>
        <xdr:cNvPr id="426" name="楕円 425"/>
        <xdr:cNvSpPr/>
      </xdr:nvSpPr>
      <xdr:spPr>
        <a:xfrm>
          <a:off x="7810500" y="1340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124596</xdr:rowOff>
    </xdr:from>
    <xdr:ext cx="534377" cy="259045"/>
    <xdr:sp macro="" textlink="">
      <xdr:nvSpPr>
        <xdr:cNvPr id="427" name="テキスト ボックス 426"/>
        <xdr:cNvSpPr txBox="1"/>
      </xdr:nvSpPr>
      <xdr:spPr>
        <a:xfrm>
          <a:off x="7594111" y="13497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43830</xdr:rowOff>
    </xdr:from>
    <xdr:to>
      <xdr:col>36</xdr:col>
      <xdr:colOff>165100</xdr:colOff>
      <xdr:row>78</xdr:row>
      <xdr:rowOff>145430</xdr:rowOff>
    </xdr:to>
    <xdr:sp macro="" textlink="">
      <xdr:nvSpPr>
        <xdr:cNvPr id="428" name="楕円 427"/>
        <xdr:cNvSpPr/>
      </xdr:nvSpPr>
      <xdr:spPr>
        <a:xfrm>
          <a:off x="6921500" y="1341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136557</xdr:rowOff>
    </xdr:from>
    <xdr:ext cx="534377" cy="259045"/>
    <xdr:sp macro="" textlink="">
      <xdr:nvSpPr>
        <xdr:cNvPr id="429" name="テキスト ボックス 428"/>
        <xdr:cNvSpPr txBox="1"/>
      </xdr:nvSpPr>
      <xdr:spPr>
        <a:xfrm>
          <a:off x="6705111" y="13509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0" name="直線コネクタ 439"/>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1" name="テキスト ボックス 440"/>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2" name="直線コネクタ 441"/>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3" name="テキスト ボックス 442"/>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4" name="直線コネクタ 443"/>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5" name="テキスト ボックス 444"/>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6" name="直線コネクタ 445"/>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7" name="テキスト ボックス 446"/>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37497</xdr:rowOff>
    </xdr:from>
    <xdr:to>
      <xdr:col>54</xdr:col>
      <xdr:colOff>189865</xdr:colOff>
      <xdr:row>98</xdr:row>
      <xdr:rowOff>69627</xdr:rowOff>
    </xdr:to>
    <xdr:cxnSp macro="">
      <xdr:nvCxnSpPr>
        <xdr:cNvPr id="451" name="直線コネクタ 450"/>
        <xdr:cNvCxnSpPr/>
      </xdr:nvCxnSpPr>
      <xdr:spPr>
        <a:xfrm flipV="1">
          <a:off x="10475595" y="15639447"/>
          <a:ext cx="1270" cy="1232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73454</xdr:rowOff>
    </xdr:from>
    <xdr:ext cx="534377" cy="259045"/>
    <xdr:sp macro="" textlink="">
      <xdr:nvSpPr>
        <xdr:cNvPr id="452" name="土木費最小値テキスト"/>
        <xdr:cNvSpPr txBox="1"/>
      </xdr:nvSpPr>
      <xdr:spPr>
        <a:xfrm>
          <a:off x="10528300" y="1687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69627</xdr:rowOff>
    </xdr:from>
    <xdr:to>
      <xdr:col>55</xdr:col>
      <xdr:colOff>88900</xdr:colOff>
      <xdr:row>98</xdr:row>
      <xdr:rowOff>69627</xdr:rowOff>
    </xdr:to>
    <xdr:cxnSp macro="">
      <xdr:nvCxnSpPr>
        <xdr:cNvPr id="453" name="直線コネクタ 452"/>
        <xdr:cNvCxnSpPr/>
      </xdr:nvCxnSpPr>
      <xdr:spPr>
        <a:xfrm>
          <a:off x="10388600" y="16871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155624</xdr:rowOff>
    </xdr:from>
    <xdr:ext cx="599010" cy="259045"/>
    <xdr:sp macro="" textlink="">
      <xdr:nvSpPr>
        <xdr:cNvPr id="454" name="土木費最大値テキスト"/>
        <xdr:cNvSpPr txBox="1"/>
      </xdr:nvSpPr>
      <xdr:spPr>
        <a:xfrm>
          <a:off x="10528300" y="15414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569,708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37497</xdr:rowOff>
    </xdr:from>
    <xdr:to>
      <xdr:col>55</xdr:col>
      <xdr:colOff>88900</xdr:colOff>
      <xdr:row>91</xdr:row>
      <xdr:rowOff>37497</xdr:rowOff>
    </xdr:to>
    <xdr:cxnSp macro="">
      <xdr:nvCxnSpPr>
        <xdr:cNvPr id="455" name="直線コネクタ 454"/>
        <xdr:cNvCxnSpPr/>
      </xdr:nvCxnSpPr>
      <xdr:spPr>
        <a:xfrm>
          <a:off x="10388600" y="15639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17072</xdr:rowOff>
    </xdr:from>
    <xdr:to>
      <xdr:col>55</xdr:col>
      <xdr:colOff>0</xdr:colOff>
      <xdr:row>97</xdr:row>
      <xdr:rowOff>31189</xdr:rowOff>
    </xdr:to>
    <xdr:cxnSp macro="">
      <xdr:nvCxnSpPr>
        <xdr:cNvPr id="456" name="直線コネクタ 455"/>
        <xdr:cNvCxnSpPr/>
      </xdr:nvCxnSpPr>
      <xdr:spPr>
        <a:xfrm>
          <a:off x="9639300" y="16647722"/>
          <a:ext cx="838200" cy="1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88202</xdr:rowOff>
    </xdr:from>
    <xdr:ext cx="599010" cy="259045"/>
    <xdr:sp macro="" textlink="">
      <xdr:nvSpPr>
        <xdr:cNvPr id="457" name="土木費平均値テキスト"/>
        <xdr:cNvSpPr txBox="1"/>
      </xdr:nvSpPr>
      <xdr:spPr>
        <a:xfrm>
          <a:off x="10528300" y="163759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65325</xdr:rowOff>
    </xdr:from>
    <xdr:to>
      <xdr:col>55</xdr:col>
      <xdr:colOff>50800</xdr:colOff>
      <xdr:row>96</xdr:row>
      <xdr:rowOff>166925</xdr:rowOff>
    </xdr:to>
    <xdr:sp macro="" textlink="">
      <xdr:nvSpPr>
        <xdr:cNvPr id="458" name="フローチャート: 判断 457"/>
        <xdr:cNvSpPr/>
      </xdr:nvSpPr>
      <xdr:spPr>
        <a:xfrm>
          <a:off x="10426700" y="1652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17072</xdr:rowOff>
    </xdr:from>
    <xdr:to>
      <xdr:col>50</xdr:col>
      <xdr:colOff>114300</xdr:colOff>
      <xdr:row>97</xdr:row>
      <xdr:rowOff>105654</xdr:rowOff>
    </xdr:to>
    <xdr:cxnSp macro="">
      <xdr:nvCxnSpPr>
        <xdr:cNvPr id="459" name="直線コネクタ 458"/>
        <xdr:cNvCxnSpPr/>
      </xdr:nvCxnSpPr>
      <xdr:spPr>
        <a:xfrm flipV="1">
          <a:off x="8750300" y="16647722"/>
          <a:ext cx="889000" cy="88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77753</xdr:rowOff>
    </xdr:from>
    <xdr:to>
      <xdr:col>50</xdr:col>
      <xdr:colOff>165100</xdr:colOff>
      <xdr:row>97</xdr:row>
      <xdr:rowOff>7903</xdr:rowOff>
    </xdr:to>
    <xdr:sp macro="" textlink="">
      <xdr:nvSpPr>
        <xdr:cNvPr id="460" name="フローチャート: 判断 459"/>
        <xdr:cNvSpPr/>
      </xdr:nvSpPr>
      <xdr:spPr>
        <a:xfrm>
          <a:off x="9588500" y="16536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24430</xdr:rowOff>
    </xdr:from>
    <xdr:ext cx="599010" cy="259045"/>
    <xdr:sp macro="" textlink="">
      <xdr:nvSpPr>
        <xdr:cNvPr id="461" name="テキスト ボックス 460"/>
        <xdr:cNvSpPr txBox="1"/>
      </xdr:nvSpPr>
      <xdr:spPr>
        <a:xfrm>
          <a:off x="9339795" y="16312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97858</xdr:rowOff>
    </xdr:from>
    <xdr:to>
      <xdr:col>45</xdr:col>
      <xdr:colOff>177800</xdr:colOff>
      <xdr:row>97</xdr:row>
      <xdr:rowOff>105654</xdr:rowOff>
    </xdr:to>
    <xdr:cxnSp macro="">
      <xdr:nvCxnSpPr>
        <xdr:cNvPr id="462" name="直線コネクタ 461"/>
        <xdr:cNvCxnSpPr/>
      </xdr:nvCxnSpPr>
      <xdr:spPr>
        <a:xfrm>
          <a:off x="7861300" y="16728508"/>
          <a:ext cx="889000" cy="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95963</xdr:rowOff>
    </xdr:from>
    <xdr:to>
      <xdr:col>46</xdr:col>
      <xdr:colOff>38100</xdr:colOff>
      <xdr:row>97</xdr:row>
      <xdr:rowOff>26113</xdr:rowOff>
    </xdr:to>
    <xdr:sp macro="" textlink="">
      <xdr:nvSpPr>
        <xdr:cNvPr id="463" name="フローチャート: 判断 462"/>
        <xdr:cNvSpPr/>
      </xdr:nvSpPr>
      <xdr:spPr>
        <a:xfrm>
          <a:off x="8699500" y="165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42640</xdr:rowOff>
    </xdr:from>
    <xdr:ext cx="599010" cy="259045"/>
    <xdr:sp macro="" textlink="">
      <xdr:nvSpPr>
        <xdr:cNvPr id="464" name="テキスト ボックス 463"/>
        <xdr:cNvSpPr txBox="1"/>
      </xdr:nvSpPr>
      <xdr:spPr>
        <a:xfrm>
          <a:off x="8450795" y="16330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168151</xdr:rowOff>
    </xdr:from>
    <xdr:to>
      <xdr:col>41</xdr:col>
      <xdr:colOff>50800</xdr:colOff>
      <xdr:row>97</xdr:row>
      <xdr:rowOff>97858</xdr:rowOff>
    </xdr:to>
    <xdr:cxnSp macro="">
      <xdr:nvCxnSpPr>
        <xdr:cNvPr id="465" name="直線コネクタ 464"/>
        <xdr:cNvCxnSpPr/>
      </xdr:nvCxnSpPr>
      <xdr:spPr>
        <a:xfrm>
          <a:off x="6972300" y="16627351"/>
          <a:ext cx="889000" cy="101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101732</xdr:rowOff>
    </xdr:from>
    <xdr:to>
      <xdr:col>41</xdr:col>
      <xdr:colOff>101600</xdr:colOff>
      <xdr:row>97</xdr:row>
      <xdr:rowOff>31882</xdr:rowOff>
    </xdr:to>
    <xdr:sp macro="" textlink="">
      <xdr:nvSpPr>
        <xdr:cNvPr id="466" name="フローチャート: 判断 465"/>
        <xdr:cNvSpPr/>
      </xdr:nvSpPr>
      <xdr:spPr>
        <a:xfrm>
          <a:off x="7810500" y="1656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48409</xdr:rowOff>
    </xdr:from>
    <xdr:ext cx="599010" cy="259045"/>
    <xdr:sp macro="" textlink="">
      <xdr:nvSpPr>
        <xdr:cNvPr id="467" name="テキスト ボックス 466"/>
        <xdr:cNvSpPr txBox="1"/>
      </xdr:nvSpPr>
      <xdr:spPr>
        <a:xfrm>
          <a:off x="7561795" y="16336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85466</xdr:rowOff>
    </xdr:from>
    <xdr:to>
      <xdr:col>36</xdr:col>
      <xdr:colOff>165100</xdr:colOff>
      <xdr:row>97</xdr:row>
      <xdr:rowOff>15616</xdr:rowOff>
    </xdr:to>
    <xdr:sp macro="" textlink="">
      <xdr:nvSpPr>
        <xdr:cNvPr id="468" name="フローチャート: 判断 467"/>
        <xdr:cNvSpPr/>
      </xdr:nvSpPr>
      <xdr:spPr>
        <a:xfrm>
          <a:off x="6921500" y="16544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32143</xdr:rowOff>
    </xdr:from>
    <xdr:ext cx="599010" cy="259045"/>
    <xdr:sp macro="" textlink="">
      <xdr:nvSpPr>
        <xdr:cNvPr id="469" name="テキスト ボックス 468"/>
        <xdr:cNvSpPr txBox="1"/>
      </xdr:nvSpPr>
      <xdr:spPr>
        <a:xfrm>
          <a:off x="6672795" y="1631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151839</xdr:rowOff>
    </xdr:from>
    <xdr:to>
      <xdr:col>55</xdr:col>
      <xdr:colOff>50800</xdr:colOff>
      <xdr:row>97</xdr:row>
      <xdr:rowOff>81989</xdr:rowOff>
    </xdr:to>
    <xdr:sp macro="" textlink="">
      <xdr:nvSpPr>
        <xdr:cNvPr id="475" name="楕円 474"/>
        <xdr:cNvSpPr/>
      </xdr:nvSpPr>
      <xdr:spPr>
        <a:xfrm>
          <a:off x="10426700" y="1661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130266</xdr:rowOff>
    </xdr:from>
    <xdr:ext cx="599010" cy="259045"/>
    <xdr:sp macro="" textlink="">
      <xdr:nvSpPr>
        <xdr:cNvPr id="476" name="土木費該当値テキスト"/>
        <xdr:cNvSpPr txBox="1"/>
      </xdr:nvSpPr>
      <xdr:spPr>
        <a:xfrm>
          <a:off x="10528300" y="16589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137722</xdr:rowOff>
    </xdr:from>
    <xdr:to>
      <xdr:col>50</xdr:col>
      <xdr:colOff>165100</xdr:colOff>
      <xdr:row>97</xdr:row>
      <xdr:rowOff>67872</xdr:rowOff>
    </xdr:to>
    <xdr:sp macro="" textlink="">
      <xdr:nvSpPr>
        <xdr:cNvPr id="477" name="楕円 476"/>
        <xdr:cNvSpPr/>
      </xdr:nvSpPr>
      <xdr:spPr>
        <a:xfrm>
          <a:off x="9588500" y="16596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58999</xdr:rowOff>
    </xdr:from>
    <xdr:ext cx="599010" cy="259045"/>
    <xdr:sp macro="" textlink="">
      <xdr:nvSpPr>
        <xdr:cNvPr id="478" name="テキスト ボックス 477"/>
        <xdr:cNvSpPr txBox="1"/>
      </xdr:nvSpPr>
      <xdr:spPr>
        <a:xfrm>
          <a:off x="9339795" y="16689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54854</xdr:rowOff>
    </xdr:from>
    <xdr:to>
      <xdr:col>46</xdr:col>
      <xdr:colOff>38100</xdr:colOff>
      <xdr:row>97</xdr:row>
      <xdr:rowOff>156454</xdr:rowOff>
    </xdr:to>
    <xdr:sp macro="" textlink="">
      <xdr:nvSpPr>
        <xdr:cNvPr id="479" name="楕円 478"/>
        <xdr:cNvSpPr/>
      </xdr:nvSpPr>
      <xdr:spPr>
        <a:xfrm>
          <a:off x="8699500" y="16685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147581</xdr:rowOff>
    </xdr:from>
    <xdr:ext cx="534377" cy="259045"/>
    <xdr:sp macro="" textlink="">
      <xdr:nvSpPr>
        <xdr:cNvPr id="480" name="テキスト ボックス 479"/>
        <xdr:cNvSpPr txBox="1"/>
      </xdr:nvSpPr>
      <xdr:spPr>
        <a:xfrm>
          <a:off x="8483111" y="1677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47058</xdr:rowOff>
    </xdr:from>
    <xdr:to>
      <xdr:col>41</xdr:col>
      <xdr:colOff>101600</xdr:colOff>
      <xdr:row>97</xdr:row>
      <xdr:rowOff>148658</xdr:rowOff>
    </xdr:to>
    <xdr:sp macro="" textlink="">
      <xdr:nvSpPr>
        <xdr:cNvPr id="481" name="楕円 480"/>
        <xdr:cNvSpPr/>
      </xdr:nvSpPr>
      <xdr:spPr>
        <a:xfrm>
          <a:off x="7810500" y="1667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139785</xdr:rowOff>
    </xdr:from>
    <xdr:ext cx="534377" cy="259045"/>
    <xdr:sp macro="" textlink="">
      <xdr:nvSpPr>
        <xdr:cNvPr id="482" name="テキスト ボックス 481"/>
        <xdr:cNvSpPr txBox="1"/>
      </xdr:nvSpPr>
      <xdr:spPr>
        <a:xfrm>
          <a:off x="7594111" y="1677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117351</xdr:rowOff>
    </xdr:from>
    <xdr:to>
      <xdr:col>36</xdr:col>
      <xdr:colOff>165100</xdr:colOff>
      <xdr:row>97</xdr:row>
      <xdr:rowOff>47501</xdr:rowOff>
    </xdr:to>
    <xdr:sp macro="" textlink="">
      <xdr:nvSpPr>
        <xdr:cNvPr id="483" name="楕円 482"/>
        <xdr:cNvSpPr/>
      </xdr:nvSpPr>
      <xdr:spPr>
        <a:xfrm>
          <a:off x="6921500" y="1657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38628</xdr:rowOff>
    </xdr:from>
    <xdr:ext cx="599010" cy="259045"/>
    <xdr:sp macro="" textlink="">
      <xdr:nvSpPr>
        <xdr:cNvPr id="484" name="テキスト ボックス 483"/>
        <xdr:cNvSpPr txBox="1"/>
      </xdr:nvSpPr>
      <xdr:spPr>
        <a:xfrm>
          <a:off x="6672795" y="16669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35824</xdr:rowOff>
    </xdr:from>
    <xdr:to>
      <xdr:col>85</xdr:col>
      <xdr:colOff>126364</xdr:colOff>
      <xdr:row>38</xdr:row>
      <xdr:rowOff>170866</xdr:rowOff>
    </xdr:to>
    <xdr:cxnSp macro="">
      <xdr:nvCxnSpPr>
        <xdr:cNvPr id="508" name="直線コネクタ 507"/>
        <xdr:cNvCxnSpPr/>
      </xdr:nvCxnSpPr>
      <xdr:spPr>
        <a:xfrm flipV="1">
          <a:off x="16317595" y="5179324"/>
          <a:ext cx="1269" cy="1506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3243</xdr:rowOff>
    </xdr:from>
    <xdr:ext cx="469744" cy="259045"/>
    <xdr:sp macro="" textlink="">
      <xdr:nvSpPr>
        <xdr:cNvPr id="509" name="消防費最小値テキスト"/>
        <xdr:cNvSpPr txBox="1"/>
      </xdr:nvSpPr>
      <xdr:spPr>
        <a:xfrm>
          <a:off x="16370300" y="6689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170866</xdr:rowOff>
    </xdr:from>
    <xdr:to>
      <xdr:col>86</xdr:col>
      <xdr:colOff>25400</xdr:colOff>
      <xdr:row>38</xdr:row>
      <xdr:rowOff>170866</xdr:rowOff>
    </xdr:to>
    <xdr:cxnSp macro="">
      <xdr:nvCxnSpPr>
        <xdr:cNvPr id="510" name="直線コネクタ 509"/>
        <xdr:cNvCxnSpPr/>
      </xdr:nvCxnSpPr>
      <xdr:spPr>
        <a:xfrm>
          <a:off x="16230600" y="668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153951</xdr:rowOff>
    </xdr:from>
    <xdr:ext cx="599010" cy="259045"/>
    <xdr:sp macro="" textlink="">
      <xdr:nvSpPr>
        <xdr:cNvPr id="511" name="消防費最大値テキスト"/>
        <xdr:cNvSpPr txBox="1"/>
      </xdr:nvSpPr>
      <xdr:spPr>
        <a:xfrm>
          <a:off x="16370300" y="495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203,632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35824</xdr:rowOff>
    </xdr:from>
    <xdr:to>
      <xdr:col>86</xdr:col>
      <xdr:colOff>25400</xdr:colOff>
      <xdr:row>30</xdr:row>
      <xdr:rowOff>35824</xdr:rowOff>
    </xdr:to>
    <xdr:cxnSp macro="">
      <xdr:nvCxnSpPr>
        <xdr:cNvPr id="512" name="直線コネクタ 511"/>
        <xdr:cNvCxnSpPr/>
      </xdr:nvCxnSpPr>
      <xdr:spPr>
        <a:xfrm>
          <a:off x="16230600" y="51793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117716</xdr:rowOff>
    </xdr:from>
    <xdr:to>
      <xdr:col>85</xdr:col>
      <xdr:colOff>127000</xdr:colOff>
      <xdr:row>38</xdr:row>
      <xdr:rowOff>141765</xdr:rowOff>
    </xdr:to>
    <xdr:cxnSp macro="">
      <xdr:nvCxnSpPr>
        <xdr:cNvPr id="513" name="直線コネクタ 512"/>
        <xdr:cNvCxnSpPr/>
      </xdr:nvCxnSpPr>
      <xdr:spPr>
        <a:xfrm flipV="1">
          <a:off x="15481300" y="6632816"/>
          <a:ext cx="838200" cy="2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96994</xdr:rowOff>
    </xdr:from>
    <xdr:ext cx="534377" cy="259045"/>
    <xdr:sp macro="" textlink="">
      <xdr:nvSpPr>
        <xdr:cNvPr id="514" name="消防費平均値テキスト"/>
        <xdr:cNvSpPr txBox="1"/>
      </xdr:nvSpPr>
      <xdr:spPr>
        <a:xfrm>
          <a:off x="16370300" y="60977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74117</xdr:rowOff>
    </xdr:from>
    <xdr:to>
      <xdr:col>85</xdr:col>
      <xdr:colOff>177800</xdr:colOff>
      <xdr:row>37</xdr:row>
      <xdr:rowOff>4267</xdr:rowOff>
    </xdr:to>
    <xdr:sp macro="" textlink="">
      <xdr:nvSpPr>
        <xdr:cNvPr id="515" name="フローチャート: 判断 514"/>
        <xdr:cNvSpPr/>
      </xdr:nvSpPr>
      <xdr:spPr>
        <a:xfrm>
          <a:off x="16268700" y="624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129794</xdr:rowOff>
    </xdr:from>
    <xdr:to>
      <xdr:col>81</xdr:col>
      <xdr:colOff>50800</xdr:colOff>
      <xdr:row>38</xdr:row>
      <xdr:rowOff>141765</xdr:rowOff>
    </xdr:to>
    <xdr:cxnSp macro="">
      <xdr:nvCxnSpPr>
        <xdr:cNvPr id="516" name="直線コネクタ 515"/>
        <xdr:cNvCxnSpPr/>
      </xdr:nvCxnSpPr>
      <xdr:spPr>
        <a:xfrm>
          <a:off x="14592300" y="6644894"/>
          <a:ext cx="889000" cy="11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146332</xdr:rowOff>
    </xdr:from>
    <xdr:to>
      <xdr:col>81</xdr:col>
      <xdr:colOff>101600</xdr:colOff>
      <xdr:row>36</xdr:row>
      <xdr:rowOff>76482</xdr:rowOff>
    </xdr:to>
    <xdr:sp macro="" textlink="">
      <xdr:nvSpPr>
        <xdr:cNvPr id="517" name="フローチャート: 判断 516"/>
        <xdr:cNvSpPr/>
      </xdr:nvSpPr>
      <xdr:spPr>
        <a:xfrm>
          <a:off x="15430500" y="614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93009</xdr:rowOff>
    </xdr:from>
    <xdr:ext cx="534377" cy="259045"/>
    <xdr:sp macro="" textlink="">
      <xdr:nvSpPr>
        <xdr:cNvPr id="518" name="テキスト ボックス 517"/>
        <xdr:cNvSpPr txBox="1"/>
      </xdr:nvSpPr>
      <xdr:spPr>
        <a:xfrm>
          <a:off x="15214111" y="592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128087</xdr:rowOff>
    </xdr:from>
    <xdr:to>
      <xdr:col>76</xdr:col>
      <xdr:colOff>114300</xdr:colOff>
      <xdr:row>38</xdr:row>
      <xdr:rowOff>129794</xdr:rowOff>
    </xdr:to>
    <xdr:cxnSp macro="">
      <xdr:nvCxnSpPr>
        <xdr:cNvPr id="519" name="直線コネクタ 518"/>
        <xdr:cNvCxnSpPr/>
      </xdr:nvCxnSpPr>
      <xdr:spPr>
        <a:xfrm>
          <a:off x="13703300" y="6643187"/>
          <a:ext cx="889000" cy="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103957</xdr:rowOff>
    </xdr:from>
    <xdr:to>
      <xdr:col>76</xdr:col>
      <xdr:colOff>165100</xdr:colOff>
      <xdr:row>37</xdr:row>
      <xdr:rowOff>34107</xdr:rowOff>
    </xdr:to>
    <xdr:sp macro="" textlink="">
      <xdr:nvSpPr>
        <xdr:cNvPr id="520" name="フローチャート: 判断 519"/>
        <xdr:cNvSpPr/>
      </xdr:nvSpPr>
      <xdr:spPr>
        <a:xfrm>
          <a:off x="14541500" y="627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50634</xdr:rowOff>
    </xdr:from>
    <xdr:ext cx="534377" cy="259045"/>
    <xdr:sp macro="" textlink="">
      <xdr:nvSpPr>
        <xdr:cNvPr id="521" name="テキスト ボックス 520"/>
        <xdr:cNvSpPr txBox="1"/>
      </xdr:nvSpPr>
      <xdr:spPr>
        <a:xfrm>
          <a:off x="14325111" y="605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128087</xdr:rowOff>
    </xdr:from>
    <xdr:to>
      <xdr:col>71</xdr:col>
      <xdr:colOff>177800</xdr:colOff>
      <xdr:row>38</xdr:row>
      <xdr:rowOff>139312</xdr:rowOff>
    </xdr:to>
    <xdr:cxnSp macro="">
      <xdr:nvCxnSpPr>
        <xdr:cNvPr id="522" name="直線コネクタ 521"/>
        <xdr:cNvCxnSpPr/>
      </xdr:nvCxnSpPr>
      <xdr:spPr>
        <a:xfrm flipV="1">
          <a:off x="12814300" y="6643187"/>
          <a:ext cx="889000" cy="11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92992</xdr:rowOff>
    </xdr:from>
    <xdr:to>
      <xdr:col>72</xdr:col>
      <xdr:colOff>38100</xdr:colOff>
      <xdr:row>37</xdr:row>
      <xdr:rowOff>23142</xdr:rowOff>
    </xdr:to>
    <xdr:sp macro="" textlink="">
      <xdr:nvSpPr>
        <xdr:cNvPr id="523" name="フローチャート: 判断 522"/>
        <xdr:cNvSpPr/>
      </xdr:nvSpPr>
      <xdr:spPr>
        <a:xfrm>
          <a:off x="13652500" y="6265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39669</xdr:rowOff>
    </xdr:from>
    <xdr:ext cx="534377" cy="259045"/>
    <xdr:sp macro="" textlink="">
      <xdr:nvSpPr>
        <xdr:cNvPr id="524" name="テキスト ボックス 523"/>
        <xdr:cNvSpPr txBox="1"/>
      </xdr:nvSpPr>
      <xdr:spPr>
        <a:xfrm>
          <a:off x="13436111" y="6040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131366</xdr:rowOff>
    </xdr:from>
    <xdr:to>
      <xdr:col>67</xdr:col>
      <xdr:colOff>101600</xdr:colOff>
      <xdr:row>37</xdr:row>
      <xdr:rowOff>61516</xdr:rowOff>
    </xdr:to>
    <xdr:sp macro="" textlink="">
      <xdr:nvSpPr>
        <xdr:cNvPr id="525" name="フローチャート: 判断 524"/>
        <xdr:cNvSpPr/>
      </xdr:nvSpPr>
      <xdr:spPr>
        <a:xfrm>
          <a:off x="127635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78043</xdr:rowOff>
    </xdr:from>
    <xdr:ext cx="534377" cy="259045"/>
    <xdr:sp macro="" textlink="">
      <xdr:nvSpPr>
        <xdr:cNvPr id="526" name="テキスト ボックス 525"/>
        <xdr:cNvSpPr txBox="1"/>
      </xdr:nvSpPr>
      <xdr:spPr>
        <a:xfrm>
          <a:off x="12547111" y="6078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66916</xdr:rowOff>
    </xdr:from>
    <xdr:to>
      <xdr:col>85</xdr:col>
      <xdr:colOff>177800</xdr:colOff>
      <xdr:row>38</xdr:row>
      <xdr:rowOff>168516</xdr:rowOff>
    </xdr:to>
    <xdr:sp macro="" textlink="">
      <xdr:nvSpPr>
        <xdr:cNvPr id="532" name="楕円 531"/>
        <xdr:cNvSpPr/>
      </xdr:nvSpPr>
      <xdr:spPr>
        <a:xfrm>
          <a:off x="16268700" y="6582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153293</xdr:rowOff>
    </xdr:from>
    <xdr:ext cx="534377" cy="259045"/>
    <xdr:sp macro="" textlink="">
      <xdr:nvSpPr>
        <xdr:cNvPr id="533" name="消防費該当値テキスト"/>
        <xdr:cNvSpPr txBox="1"/>
      </xdr:nvSpPr>
      <xdr:spPr>
        <a:xfrm>
          <a:off x="16370300" y="6496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90965</xdr:rowOff>
    </xdr:from>
    <xdr:to>
      <xdr:col>81</xdr:col>
      <xdr:colOff>101600</xdr:colOff>
      <xdr:row>39</xdr:row>
      <xdr:rowOff>21115</xdr:rowOff>
    </xdr:to>
    <xdr:sp macro="" textlink="">
      <xdr:nvSpPr>
        <xdr:cNvPr id="534" name="楕円 533"/>
        <xdr:cNvSpPr/>
      </xdr:nvSpPr>
      <xdr:spPr>
        <a:xfrm>
          <a:off x="15430500" y="6606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12242</xdr:rowOff>
    </xdr:from>
    <xdr:ext cx="469744" cy="259045"/>
    <xdr:sp macro="" textlink="">
      <xdr:nvSpPr>
        <xdr:cNvPr id="535" name="テキスト ボックス 534"/>
        <xdr:cNvSpPr txBox="1"/>
      </xdr:nvSpPr>
      <xdr:spPr>
        <a:xfrm>
          <a:off x="15246428" y="6698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78994</xdr:rowOff>
    </xdr:from>
    <xdr:to>
      <xdr:col>76</xdr:col>
      <xdr:colOff>165100</xdr:colOff>
      <xdr:row>39</xdr:row>
      <xdr:rowOff>9144</xdr:rowOff>
    </xdr:to>
    <xdr:sp macro="" textlink="">
      <xdr:nvSpPr>
        <xdr:cNvPr id="536" name="楕円 535"/>
        <xdr:cNvSpPr/>
      </xdr:nvSpPr>
      <xdr:spPr>
        <a:xfrm>
          <a:off x="14541500" y="6594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271</xdr:rowOff>
    </xdr:from>
    <xdr:ext cx="534377" cy="259045"/>
    <xdr:sp macro="" textlink="">
      <xdr:nvSpPr>
        <xdr:cNvPr id="537" name="テキスト ボックス 536"/>
        <xdr:cNvSpPr txBox="1"/>
      </xdr:nvSpPr>
      <xdr:spPr>
        <a:xfrm>
          <a:off x="14325111" y="6686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77287</xdr:rowOff>
    </xdr:from>
    <xdr:to>
      <xdr:col>72</xdr:col>
      <xdr:colOff>38100</xdr:colOff>
      <xdr:row>39</xdr:row>
      <xdr:rowOff>7437</xdr:rowOff>
    </xdr:to>
    <xdr:sp macro="" textlink="">
      <xdr:nvSpPr>
        <xdr:cNvPr id="538" name="楕円 537"/>
        <xdr:cNvSpPr/>
      </xdr:nvSpPr>
      <xdr:spPr>
        <a:xfrm>
          <a:off x="13652500" y="659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170014</xdr:rowOff>
    </xdr:from>
    <xdr:ext cx="534377" cy="259045"/>
    <xdr:sp macro="" textlink="">
      <xdr:nvSpPr>
        <xdr:cNvPr id="539" name="テキスト ボックス 538"/>
        <xdr:cNvSpPr txBox="1"/>
      </xdr:nvSpPr>
      <xdr:spPr>
        <a:xfrm>
          <a:off x="13436111" y="668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88512</xdr:rowOff>
    </xdr:from>
    <xdr:to>
      <xdr:col>67</xdr:col>
      <xdr:colOff>101600</xdr:colOff>
      <xdr:row>39</xdr:row>
      <xdr:rowOff>18662</xdr:rowOff>
    </xdr:to>
    <xdr:sp macro="" textlink="">
      <xdr:nvSpPr>
        <xdr:cNvPr id="540" name="楕円 539"/>
        <xdr:cNvSpPr/>
      </xdr:nvSpPr>
      <xdr:spPr>
        <a:xfrm>
          <a:off x="12763500" y="660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9789</xdr:rowOff>
    </xdr:from>
    <xdr:ext cx="534377" cy="259045"/>
    <xdr:sp macro="" textlink="">
      <xdr:nvSpPr>
        <xdr:cNvPr id="541" name="テキスト ボックス 540"/>
        <xdr:cNvSpPr txBox="1"/>
      </xdr:nvSpPr>
      <xdr:spPr>
        <a:xfrm>
          <a:off x="12547111" y="669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2" name="直線コネクタ 551"/>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3" name="テキスト ボックス 552"/>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4" name="直線コネクタ 553"/>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5" name="テキスト ボックス 554"/>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7" name="テキスト ボックス 556"/>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8" name="直線コネクタ 557"/>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9" name="テキスト ボックス 558"/>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0" name="直線コネクタ 559"/>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1" name="テキスト ボックス 560"/>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3" name="テキスト ボックス 562"/>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60423</xdr:rowOff>
    </xdr:from>
    <xdr:to>
      <xdr:col>85</xdr:col>
      <xdr:colOff>126364</xdr:colOff>
      <xdr:row>58</xdr:row>
      <xdr:rowOff>134500</xdr:rowOff>
    </xdr:to>
    <xdr:cxnSp macro="">
      <xdr:nvCxnSpPr>
        <xdr:cNvPr id="565" name="直線コネクタ 564"/>
        <xdr:cNvCxnSpPr/>
      </xdr:nvCxnSpPr>
      <xdr:spPr>
        <a:xfrm flipV="1">
          <a:off x="16317595" y="8804373"/>
          <a:ext cx="1269" cy="1274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138327</xdr:rowOff>
    </xdr:from>
    <xdr:ext cx="534377" cy="259045"/>
    <xdr:sp macro="" textlink="">
      <xdr:nvSpPr>
        <xdr:cNvPr id="566" name="教育費最小値テキスト"/>
        <xdr:cNvSpPr txBox="1"/>
      </xdr:nvSpPr>
      <xdr:spPr>
        <a:xfrm>
          <a:off x="16370300" y="10082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134500</xdr:rowOff>
    </xdr:from>
    <xdr:to>
      <xdr:col>86</xdr:col>
      <xdr:colOff>25400</xdr:colOff>
      <xdr:row>58</xdr:row>
      <xdr:rowOff>134500</xdr:rowOff>
    </xdr:to>
    <xdr:cxnSp macro="">
      <xdr:nvCxnSpPr>
        <xdr:cNvPr id="567" name="直線コネクタ 566"/>
        <xdr:cNvCxnSpPr/>
      </xdr:nvCxnSpPr>
      <xdr:spPr>
        <a:xfrm>
          <a:off x="16230600" y="1007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7100</xdr:rowOff>
    </xdr:from>
    <xdr:ext cx="599010" cy="259045"/>
    <xdr:sp macro="" textlink="">
      <xdr:nvSpPr>
        <xdr:cNvPr id="568" name="教育費最大値テキスト"/>
        <xdr:cNvSpPr txBox="1"/>
      </xdr:nvSpPr>
      <xdr:spPr>
        <a:xfrm>
          <a:off x="16370300" y="857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711,615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60423</xdr:rowOff>
    </xdr:from>
    <xdr:to>
      <xdr:col>86</xdr:col>
      <xdr:colOff>25400</xdr:colOff>
      <xdr:row>51</xdr:row>
      <xdr:rowOff>60423</xdr:rowOff>
    </xdr:to>
    <xdr:cxnSp macro="">
      <xdr:nvCxnSpPr>
        <xdr:cNvPr id="569" name="直線コネクタ 568"/>
        <xdr:cNvCxnSpPr/>
      </xdr:nvCxnSpPr>
      <xdr:spPr>
        <a:xfrm>
          <a:off x="16230600" y="8804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96638</xdr:rowOff>
    </xdr:from>
    <xdr:to>
      <xdr:col>85</xdr:col>
      <xdr:colOff>127000</xdr:colOff>
      <xdr:row>57</xdr:row>
      <xdr:rowOff>33972</xdr:rowOff>
    </xdr:to>
    <xdr:cxnSp macro="">
      <xdr:nvCxnSpPr>
        <xdr:cNvPr id="570" name="直線コネクタ 569"/>
        <xdr:cNvCxnSpPr/>
      </xdr:nvCxnSpPr>
      <xdr:spPr>
        <a:xfrm flipV="1">
          <a:off x="15481300" y="9354938"/>
          <a:ext cx="838200" cy="451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49389</xdr:rowOff>
    </xdr:from>
    <xdr:ext cx="599010" cy="259045"/>
    <xdr:sp macro="" textlink="">
      <xdr:nvSpPr>
        <xdr:cNvPr id="571" name="教育費平均値テキスト"/>
        <xdr:cNvSpPr txBox="1"/>
      </xdr:nvSpPr>
      <xdr:spPr>
        <a:xfrm>
          <a:off x="16370300" y="982203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70962</xdr:rowOff>
    </xdr:from>
    <xdr:to>
      <xdr:col>85</xdr:col>
      <xdr:colOff>177800</xdr:colOff>
      <xdr:row>58</xdr:row>
      <xdr:rowOff>1112</xdr:rowOff>
    </xdr:to>
    <xdr:sp macro="" textlink="">
      <xdr:nvSpPr>
        <xdr:cNvPr id="572" name="フローチャート: 判断 571"/>
        <xdr:cNvSpPr/>
      </xdr:nvSpPr>
      <xdr:spPr>
        <a:xfrm>
          <a:off x="16268700" y="98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33972</xdr:rowOff>
    </xdr:from>
    <xdr:to>
      <xdr:col>81</xdr:col>
      <xdr:colOff>50800</xdr:colOff>
      <xdr:row>57</xdr:row>
      <xdr:rowOff>50912</xdr:rowOff>
    </xdr:to>
    <xdr:cxnSp macro="">
      <xdr:nvCxnSpPr>
        <xdr:cNvPr id="573" name="直線コネクタ 572"/>
        <xdr:cNvCxnSpPr/>
      </xdr:nvCxnSpPr>
      <xdr:spPr>
        <a:xfrm flipV="1">
          <a:off x="14592300" y="9806622"/>
          <a:ext cx="889000" cy="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69658</xdr:rowOff>
    </xdr:from>
    <xdr:to>
      <xdr:col>81</xdr:col>
      <xdr:colOff>101600</xdr:colOff>
      <xdr:row>57</xdr:row>
      <xdr:rowOff>171258</xdr:rowOff>
    </xdr:to>
    <xdr:sp macro="" textlink="">
      <xdr:nvSpPr>
        <xdr:cNvPr id="574" name="フローチャート: 判断 573"/>
        <xdr:cNvSpPr/>
      </xdr:nvSpPr>
      <xdr:spPr>
        <a:xfrm>
          <a:off x="15430500" y="984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162385</xdr:rowOff>
    </xdr:from>
    <xdr:ext cx="599010" cy="259045"/>
    <xdr:sp macro="" textlink="">
      <xdr:nvSpPr>
        <xdr:cNvPr id="575" name="テキスト ボックス 574"/>
        <xdr:cNvSpPr txBox="1"/>
      </xdr:nvSpPr>
      <xdr:spPr>
        <a:xfrm>
          <a:off x="15181795" y="993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50912</xdr:rowOff>
    </xdr:from>
    <xdr:to>
      <xdr:col>76</xdr:col>
      <xdr:colOff>114300</xdr:colOff>
      <xdr:row>57</xdr:row>
      <xdr:rowOff>120770</xdr:rowOff>
    </xdr:to>
    <xdr:cxnSp macro="">
      <xdr:nvCxnSpPr>
        <xdr:cNvPr id="576" name="直線コネクタ 575"/>
        <xdr:cNvCxnSpPr/>
      </xdr:nvCxnSpPr>
      <xdr:spPr>
        <a:xfrm flipV="1">
          <a:off x="13703300" y="9823562"/>
          <a:ext cx="889000" cy="69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103746</xdr:rowOff>
    </xdr:from>
    <xdr:to>
      <xdr:col>76</xdr:col>
      <xdr:colOff>165100</xdr:colOff>
      <xdr:row>58</xdr:row>
      <xdr:rowOff>33896</xdr:rowOff>
    </xdr:to>
    <xdr:sp macro="" textlink="">
      <xdr:nvSpPr>
        <xdr:cNvPr id="577" name="フローチャート: 判断 576"/>
        <xdr:cNvSpPr/>
      </xdr:nvSpPr>
      <xdr:spPr>
        <a:xfrm>
          <a:off x="14541500" y="9876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25023</xdr:rowOff>
    </xdr:from>
    <xdr:ext cx="599010" cy="259045"/>
    <xdr:sp macro="" textlink="">
      <xdr:nvSpPr>
        <xdr:cNvPr id="578" name="テキスト ボックス 577"/>
        <xdr:cNvSpPr txBox="1"/>
      </xdr:nvSpPr>
      <xdr:spPr>
        <a:xfrm>
          <a:off x="14292795" y="9969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120770</xdr:rowOff>
    </xdr:from>
    <xdr:to>
      <xdr:col>71</xdr:col>
      <xdr:colOff>177800</xdr:colOff>
      <xdr:row>57</xdr:row>
      <xdr:rowOff>139812</xdr:rowOff>
    </xdr:to>
    <xdr:cxnSp macro="">
      <xdr:nvCxnSpPr>
        <xdr:cNvPr id="579" name="直線コネクタ 578"/>
        <xdr:cNvCxnSpPr/>
      </xdr:nvCxnSpPr>
      <xdr:spPr>
        <a:xfrm flipV="1">
          <a:off x="12814300" y="9893420"/>
          <a:ext cx="889000" cy="19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103312</xdr:rowOff>
    </xdr:from>
    <xdr:to>
      <xdr:col>72</xdr:col>
      <xdr:colOff>38100</xdr:colOff>
      <xdr:row>58</xdr:row>
      <xdr:rowOff>33462</xdr:rowOff>
    </xdr:to>
    <xdr:sp macro="" textlink="">
      <xdr:nvSpPr>
        <xdr:cNvPr id="580" name="フローチャート: 判断 579"/>
        <xdr:cNvSpPr/>
      </xdr:nvSpPr>
      <xdr:spPr>
        <a:xfrm>
          <a:off x="13652500" y="9875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24589</xdr:rowOff>
    </xdr:from>
    <xdr:ext cx="599010" cy="259045"/>
    <xdr:sp macro="" textlink="">
      <xdr:nvSpPr>
        <xdr:cNvPr id="581" name="テキスト ボックス 580"/>
        <xdr:cNvSpPr txBox="1"/>
      </xdr:nvSpPr>
      <xdr:spPr>
        <a:xfrm>
          <a:off x="13403795" y="996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88942</xdr:rowOff>
    </xdr:from>
    <xdr:to>
      <xdr:col>67</xdr:col>
      <xdr:colOff>101600</xdr:colOff>
      <xdr:row>58</xdr:row>
      <xdr:rowOff>19092</xdr:rowOff>
    </xdr:to>
    <xdr:sp macro="" textlink="">
      <xdr:nvSpPr>
        <xdr:cNvPr id="582" name="フローチャート: 判断 581"/>
        <xdr:cNvSpPr/>
      </xdr:nvSpPr>
      <xdr:spPr>
        <a:xfrm>
          <a:off x="127635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35619</xdr:rowOff>
    </xdr:from>
    <xdr:ext cx="599010" cy="259045"/>
    <xdr:sp macro="" textlink="">
      <xdr:nvSpPr>
        <xdr:cNvPr id="583" name="テキスト ボックス 582"/>
        <xdr:cNvSpPr txBox="1"/>
      </xdr:nvSpPr>
      <xdr:spPr>
        <a:xfrm>
          <a:off x="12514795" y="9636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45838</xdr:rowOff>
    </xdr:from>
    <xdr:to>
      <xdr:col>85</xdr:col>
      <xdr:colOff>177800</xdr:colOff>
      <xdr:row>54</xdr:row>
      <xdr:rowOff>147438</xdr:rowOff>
    </xdr:to>
    <xdr:sp macro="" textlink="">
      <xdr:nvSpPr>
        <xdr:cNvPr id="589" name="楕円 588"/>
        <xdr:cNvSpPr/>
      </xdr:nvSpPr>
      <xdr:spPr>
        <a:xfrm>
          <a:off x="16268700" y="930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68715</xdr:rowOff>
    </xdr:from>
    <xdr:ext cx="599010" cy="259045"/>
    <xdr:sp macro="" textlink="">
      <xdr:nvSpPr>
        <xdr:cNvPr id="590" name="教育費該当値テキスト"/>
        <xdr:cNvSpPr txBox="1"/>
      </xdr:nvSpPr>
      <xdr:spPr>
        <a:xfrm>
          <a:off x="16370300" y="9155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154622</xdr:rowOff>
    </xdr:from>
    <xdr:to>
      <xdr:col>81</xdr:col>
      <xdr:colOff>101600</xdr:colOff>
      <xdr:row>57</xdr:row>
      <xdr:rowOff>84772</xdr:rowOff>
    </xdr:to>
    <xdr:sp macro="" textlink="">
      <xdr:nvSpPr>
        <xdr:cNvPr id="591" name="楕円 590"/>
        <xdr:cNvSpPr/>
      </xdr:nvSpPr>
      <xdr:spPr>
        <a:xfrm>
          <a:off x="15430500" y="9755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101299</xdr:rowOff>
    </xdr:from>
    <xdr:ext cx="599010" cy="259045"/>
    <xdr:sp macro="" textlink="">
      <xdr:nvSpPr>
        <xdr:cNvPr id="592" name="テキスト ボックス 591"/>
        <xdr:cNvSpPr txBox="1"/>
      </xdr:nvSpPr>
      <xdr:spPr>
        <a:xfrm>
          <a:off x="15181795" y="95310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112</xdr:rowOff>
    </xdr:from>
    <xdr:to>
      <xdr:col>76</xdr:col>
      <xdr:colOff>165100</xdr:colOff>
      <xdr:row>57</xdr:row>
      <xdr:rowOff>101712</xdr:rowOff>
    </xdr:to>
    <xdr:sp macro="" textlink="">
      <xdr:nvSpPr>
        <xdr:cNvPr id="593" name="楕円 592"/>
        <xdr:cNvSpPr/>
      </xdr:nvSpPr>
      <xdr:spPr>
        <a:xfrm>
          <a:off x="14541500" y="97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118239</xdr:rowOff>
    </xdr:from>
    <xdr:ext cx="599010" cy="259045"/>
    <xdr:sp macro="" textlink="">
      <xdr:nvSpPr>
        <xdr:cNvPr id="594" name="テキスト ボックス 593"/>
        <xdr:cNvSpPr txBox="1"/>
      </xdr:nvSpPr>
      <xdr:spPr>
        <a:xfrm>
          <a:off x="14292795" y="9547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69970</xdr:rowOff>
    </xdr:from>
    <xdr:to>
      <xdr:col>72</xdr:col>
      <xdr:colOff>38100</xdr:colOff>
      <xdr:row>58</xdr:row>
      <xdr:rowOff>120</xdr:rowOff>
    </xdr:to>
    <xdr:sp macro="" textlink="">
      <xdr:nvSpPr>
        <xdr:cNvPr id="595" name="楕円 594"/>
        <xdr:cNvSpPr/>
      </xdr:nvSpPr>
      <xdr:spPr>
        <a:xfrm>
          <a:off x="13652500" y="98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16647</xdr:rowOff>
    </xdr:from>
    <xdr:ext cx="599010" cy="259045"/>
    <xdr:sp macro="" textlink="">
      <xdr:nvSpPr>
        <xdr:cNvPr id="596" name="テキスト ボックス 595"/>
        <xdr:cNvSpPr txBox="1"/>
      </xdr:nvSpPr>
      <xdr:spPr>
        <a:xfrm>
          <a:off x="13403795" y="961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89012</xdr:rowOff>
    </xdr:from>
    <xdr:to>
      <xdr:col>67</xdr:col>
      <xdr:colOff>101600</xdr:colOff>
      <xdr:row>58</xdr:row>
      <xdr:rowOff>19162</xdr:rowOff>
    </xdr:to>
    <xdr:sp macro="" textlink="">
      <xdr:nvSpPr>
        <xdr:cNvPr id="597" name="楕円 596"/>
        <xdr:cNvSpPr/>
      </xdr:nvSpPr>
      <xdr:spPr>
        <a:xfrm>
          <a:off x="12763500" y="9861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10289</xdr:rowOff>
    </xdr:from>
    <xdr:ext cx="599010" cy="259045"/>
    <xdr:sp macro="" textlink="">
      <xdr:nvSpPr>
        <xdr:cNvPr id="598" name="テキスト ボックス 597"/>
        <xdr:cNvSpPr txBox="1"/>
      </xdr:nvSpPr>
      <xdr:spPr>
        <a:xfrm>
          <a:off x="12514795" y="9954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2" name="テキスト ボックス 611"/>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4" name="テキスト ボックス 613"/>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6" name="テキスト ボックス 615"/>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104194</xdr:rowOff>
    </xdr:from>
    <xdr:to>
      <xdr:col>85</xdr:col>
      <xdr:colOff>126364</xdr:colOff>
      <xdr:row>78</xdr:row>
      <xdr:rowOff>139700</xdr:rowOff>
    </xdr:to>
    <xdr:cxnSp macro="">
      <xdr:nvCxnSpPr>
        <xdr:cNvPr id="620" name="直線コネクタ 619"/>
        <xdr:cNvCxnSpPr/>
      </xdr:nvCxnSpPr>
      <xdr:spPr>
        <a:xfrm flipV="1">
          <a:off x="16317595" y="12105694"/>
          <a:ext cx="1269" cy="14071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2" name="直線コネクタ 62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50871</xdr:rowOff>
    </xdr:from>
    <xdr:ext cx="599010" cy="259045"/>
    <xdr:sp macro="" textlink="">
      <xdr:nvSpPr>
        <xdr:cNvPr id="623" name="災害復旧費最大値テキスト"/>
        <xdr:cNvSpPr txBox="1"/>
      </xdr:nvSpPr>
      <xdr:spPr>
        <a:xfrm>
          <a:off x="16370300" y="11880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615,532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104194</xdr:rowOff>
    </xdr:from>
    <xdr:to>
      <xdr:col>86</xdr:col>
      <xdr:colOff>25400</xdr:colOff>
      <xdr:row>70</xdr:row>
      <xdr:rowOff>104194</xdr:rowOff>
    </xdr:to>
    <xdr:cxnSp macro="">
      <xdr:nvCxnSpPr>
        <xdr:cNvPr id="624" name="直線コネクタ 623"/>
        <xdr:cNvCxnSpPr/>
      </xdr:nvCxnSpPr>
      <xdr:spPr>
        <a:xfrm>
          <a:off x="16230600" y="12105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25" name="直線コネクタ 624"/>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54181</xdr:rowOff>
    </xdr:from>
    <xdr:ext cx="534377" cy="259045"/>
    <xdr:sp macro="" textlink="">
      <xdr:nvSpPr>
        <xdr:cNvPr id="626" name="災害復旧費平均値テキスト"/>
        <xdr:cNvSpPr txBox="1"/>
      </xdr:nvSpPr>
      <xdr:spPr>
        <a:xfrm>
          <a:off x="16370300" y="13255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31304</xdr:rowOff>
    </xdr:from>
    <xdr:to>
      <xdr:col>85</xdr:col>
      <xdr:colOff>177800</xdr:colOff>
      <xdr:row>78</xdr:row>
      <xdr:rowOff>132904</xdr:rowOff>
    </xdr:to>
    <xdr:sp macro="" textlink="">
      <xdr:nvSpPr>
        <xdr:cNvPr id="627" name="フローチャート: 判断 626"/>
        <xdr:cNvSpPr/>
      </xdr:nvSpPr>
      <xdr:spPr>
        <a:xfrm>
          <a:off x="16268700" y="13404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28" name="直線コネクタ 62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34982</xdr:rowOff>
    </xdr:from>
    <xdr:to>
      <xdr:col>81</xdr:col>
      <xdr:colOff>101600</xdr:colOff>
      <xdr:row>78</xdr:row>
      <xdr:rowOff>136582</xdr:rowOff>
    </xdr:to>
    <xdr:sp macro="" textlink="">
      <xdr:nvSpPr>
        <xdr:cNvPr id="629" name="フローチャート: 判断 628"/>
        <xdr:cNvSpPr/>
      </xdr:nvSpPr>
      <xdr:spPr>
        <a:xfrm>
          <a:off x="15430500" y="1340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153109</xdr:rowOff>
    </xdr:from>
    <xdr:ext cx="534377" cy="259045"/>
    <xdr:sp macro="" textlink="">
      <xdr:nvSpPr>
        <xdr:cNvPr id="630" name="テキスト ボックス 629"/>
        <xdr:cNvSpPr txBox="1"/>
      </xdr:nvSpPr>
      <xdr:spPr>
        <a:xfrm>
          <a:off x="15214111" y="1318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90074</xdr:rowOff>
    </xdr:from>
    <xdr:to>
      <xdr:col>76</xdr:col>
      <xdr:colOff>114300</xdr:colOff>
      <xdr:row>78</xdr:row>
      <xdr:rowOff>139700</xdr:rowOff>
    </xdr:to>
    <xdr:cxnSp macro="">
      <xdr:nvCxnSpPr>
        <xdr:cNvPr id="631" name="直線コネクタ 630"/>
        <xdr:cNvCxnSpPr/>
      </xdr:nvCxnSpPr>
      <xdr:spPr>
        <a:xfrm>
          <a:off x="13703300" y="13463174"/>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36207</xdr:rowOff>
    </xdr:from>
    <xdr:to>
      <xdr:col>76</xdr:col>
      <xdr:colOff>165100</xdr:colOff>
      <xdr:row>78</xdr:row>
      <xdr:rowOff>137807</xdr:rowOff>
    </xdr:to>
    <xdr:sp macro="" textlink="">
      <xdr:nvSpPr>
        <xdr:cNvPr id="632" name="フローチャート: 判断 631"/>
        <xdr:cNvSpPr/>
      </xdr:nvSpPr>
      <xdr:spPr>
        <a:xfrm>
          <a:off x="14541500" y="1340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154334</xdr:rowOff>
    </xdr:from>
    <xdr:ext cx="534377" cy="259045"/>
    <xdr:sp macro="" textlink="">
      <xdr:nvSpPr>
        <xdr:cNvPr id="633" name="テキスト ボックス 632"/>
        <xdr:cNvSpPr txBox="1"/>
      </xdr:nvSpPr>
      <xdr:spPr>
        <a:xfrm>
          <a:off x="14325111" y="1318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90074</xdr:rowOff>
    </xdr:from>
    <xdr:to>
      <xdr:col>71</xdr:col>
      <xdr:colOff>177800</xdr:colOff>
      <xdr:row>78</xdr:row>
      <xdr:rowOff>139700</xdr:rowOff>
    </xdr:to>
    <xdr:cxnSp macro="">
      <xdr:nvCxnSpPr>
        <xdr:cNvPr id="634" name="直線コネクタ 633"/>
        <xdr:cNvCxnSpPr/>
      </xdr:nvCxnSpPr>
      <xdr:spPr>
        <a:xfrm flipV="1">
          <a:off x="12814300" y="13463174"/>
          <a:ext cx="889000" cy="49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45044</xdr:rowOff>
    </xdr:from>
    <xdr:to>
      <xdr:col>72</xdr:col>
      <xdr:colOff>38100</xdr:colOff>
      <xdr:row>78</xdr:row>
      <xdr:rowOff>146644</xdr:rowOff>
    </xdr:to>
    <xdr:sp macro="" textlink="">
      <xdr:nvSpPr>
        <xdr:cNvPr id="635" name="フローチャート: 判断 634"/>
        <xdr:cNvSpPr/>
      </xdr:nvSpPr>
      <xdr:spPr>
        <a:xfrm>
          <a:off x="13652500" y="13418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137771</xdr:rowOff>
    </xdr:from>
    <xdr:ext cx="534377" cy="259045"/>
    <xdr:sp macro="" textlink="">
      <xdr:nvSpPr>
        <xdr:cNvPr id="636" name="テキスト ボックス 635"/>
        <xdr:cNvSpPr txBox="1"/>
      </xdr:nvSpPr>
      <xdr:spPr>
        <a:xfrm>
          <a:off x="13436111" y="1351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50160</xdr:rowOff>
    </xdr:from>
    <xdr:to>
      <xdr:col>67</xdr:col>
      <xdr:colOff>101600</xdr:colOff>
      <xdr:row>78</xdr:row>
      <xdr:rowOff>151760</xdr:rowOff>
    </xdr:to>
    <xdr:sp macro="" textlink="">
      <xdr:nvSpPr>
        <xdr:cNvPr id="637" name="フローチャート: 判断 636"/>
        <xdr:cNvSpPr/>
      </xdr:nvSpPr>
      <xdr:spPr>
        <a:xfrm>
          <a:off x="12763500" y="13423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168287</xdr:rowOff>
    </xdr:from>
    <xdr:ext cx="534377" cy="259045"/>
    <xdr:sp macro="" textlink="">
      <xdr:nvSpPr>
        <xdr:cNvPr id="638" name="テキスト ボックス 637"/>
        <xdr:cNvSpPr txBox="1"/>
      </xdr:nvSpPr>
      <xdr:spPr>
        <a:xfrm>
          <a:off x="12547111" y="13198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44" name="楕円 643"/>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9731</xdr:rowOff>
    </xdr:from>
    <xdr:ext cx="249299" cy="259045"/>
    <xdr:sp macro="" textlink="">
      <xdr:nvSpPr>
        <xdr:cNvPr id="645" name="災害復旧費該当値テキスト"/>
        <xdr:cNvSpPr txBox="1"/>
      </xdr:nvSpPr>
      <xdr:spPr>
        <a:xfrm>
          <a:off x="16370300" y="133828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46" name="楕円 64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47" name="テキスト ボックス 64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48" name="楕円 64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49" name="テキスト ボックス 64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39274</xdr:rowOff>
    </xdr:from>
    <xdr:to>
      <xdr:col>72</xdr:col>
      <xdr:colOff>38100</xdr:colOff>
      <xdr:row>78</xdr:row>
      <xdr:rowOff>140874</xdr:rowOff>
    </xdr:to>
    <xdr:sp macro="" textlink="">
      <xdr:nvSpPr>
        <xdr:cNvPr id="650" name="楕円 649"/>
        <xdr:cNvSpPr/>
      </xdr:nvSpPr>
      <xdr:spPr>
        <a:xfrm>
          <a:off x="13652500" y="13412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157401</xdr:rowOff>
    </xdr:from>
    <xdr:ext cx="534377" cy="259045"/>
    <xdr:sp macro="" textlink="">
      <xdr:nvSpPr>
        <xdr:cNvPr id="651" name="テキスト ボックス 650"/>
        <xdr:cNvSpPr txBox="1"/>
      </xdr:nvSpPr>
      <xdr:spPr>
        <a:xfrm>
          <a:off x="13436111" y="13187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52" name="楕円 651"/>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53" name="テキスト ボックス 652"/>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22237</xdr:rowOff>
    </xdr:from>
    <xdr:to>
      <xdr:col>85</xdr:col>
      <xdr:colOff>126364</xdr:colOff>
      <xdr:row>98</xdr:row>
      <xdr:rowOff>147045</xdr:rowOff>
    </xdr:to>
    <xdr:cxnSp macro="">
      <xdr:nvCxnSpPr>
        <xdr:cNvPr id="677" name="直線コネクタ 676"/>
        <xdr:cNvCxnSpPr/>
      </xdr:nvCxnSpPr>
      <xdr:spPr>
        <a:xfrm flipV="1">
          <a:off x="16317595" y="15624187"/>
          <a:ext cx="1269" cy="1324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150872</xdr:rowOff>
    </xdr:from>
    <xdr:ext cx="534377" cy="259045"/>
    <xdr:sp macro="" textlink="">
      <xdr:nvSpPr>
        <xdr:cNvPr id="678" name="公債費最小値テキスト"/>
        <xdr:cNvSpPr txBox="1"/>
      </xdr:nvSpPr>
      <xdr:spPr>
        <a:xfrm>
          <a:off x="16370300" y="16952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147045</xdr:rowOff>
    </xdr:from>
    <xdr:to>
      <xdr:col>86</xdr:col>
      <xdr:colOff>25400</xdr:colOff>
      <xdr:row>98</xdr:row>
      <xdr:rowOff>147045</xdr:rowOff>
    </xdr:to>
    <xdr:cxnSp macro="">
      <xdr:nvCxnSpPr>
        <xdr:cNvPr id="679" name="直線コネクタ 678"/>
        <xdr:cNvCxnSpPr/>
      </xdr:nvCxnSpPr>
      <xdr:spPr>
        <a:xfrm>
          <a:off x="16230600" y="16949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140364</xdr:rowOff>
    </xdr:from>
    <xdr:ext cx="599010" cy="259045"/>
    <xdr:sp macro="" textlink="">
      <xdr:nvSpPr>
        <xdr:cNvPr id="680" name="公債費最大値テキスト"/>
        <xdr:cNvSpPr txBox="1"/>
      </xdr:nvSpPr>
      <xdr:spPr>
        <a:xfrm>
          <a:off x="16370300" y="153994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731,660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22237</xdr:rowOff>
    </xdr:from>
    <xdr:to>
      <xdr:col>86</xdr:col>
      <xdr:colOff>25400</xdr:colOff>
      <xdr:row>91</xdr:row>
      <xdr:rowOff>22237</xdr:rowOff>
    </xdr:to>
    <xdr:cxnSp macro="">
      <xdr:nvCxnSpPr>
        <xdr:cNvPr id="681" name="直線コネクタ 680"/>
        <xdr:cNvCxnSpPr/>
      </xdr:nvCxnSpPr>
      <xdr:spPr>
        <a:xfrm>
          <a:off x="16230600" y="15624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47138</xdr:rowOff>
    </xdr:from>
    <xdr:to>
      <xdr:col>85</xdr:col>
      <xdr:colOff>127000</xdr:colOff>
      <xdr:row>96</xdr:row>
      <xdr:rowOff>155744</xdr:rowOff>
    </xdr:to>
    <xdr:cxnSp macro="">
      <xdr:nvCxnSpPr>
        <xdr:cNvPr id="682" name="直線コネクタ 681"/>
        <xdr:cNvCxnSpPr/>
      </xdr:nvCxnSpPr>
      <xdr:spPr>
        <a:xfrm flipV="1">
          <a:off x="15481300" y="16506338"/>
          <a:ext cx="838200" cy="10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15056</xdr:rowOff>
    </xdr:from>
    <xdr:ext cx="599010" cy="259045"/>
    <xdr:sp macro="" textlink="">
      <xdr:nvSpPr>
        <xdr:cNvPr id="683" name="公債費平均値テキスト"/>
        <xdr:cNvSpPr txBox="1"/>
      </xdr:nvSpPr>
      <xdr:spPr>
        <a:xfrm>
          <a:off x="16370300" y="166457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36629</xdr:rowOff>
    </xdr:from>
    <xdr:to>
      <xdr:col>85</xdr:col>
      <xdr:colOff>177800</xdr:colOff>
      <xdr:row>97</xdr:row>
      <xdr:rowOff>138229</xdr:rowOff>
    </xdr:to>
    <xdr:sp macro="" textlink="">
      <xdr:nvSpPr>
        <xdr:cNvPr id="684" name="フローチャート: 判断 683"/>
        <xdr:cNvSpPr/>
      </xdr:nvSpPr>
      <xdr:spPr>
        <a:xfrm>
          <a:off x="16268700" y="16667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155744</xdr:rowOff>
    </xdr:from>
    <xdr:to>
      <xdr:col>81</xdr:col>
      <xdr:colOff>50800</xdr:colOff>
      <xdr:row>96</xdr:row>
      <xdr:rowOff>158286</xdr:rowOff>
    </xdr:to>
    <xdr:cxnSp macro="">
      <xdr:nvCxnSpPr>
        <xdr:cNvPr id="685" name="直線コネクタ 684"/>
        <xdr:cNvCxnSpPr/>
      </xdr:nvCxnSpPr>
      <xdr:spPr>
        <a:xfrm flipV="1">
          <a:off x="14592300" y="16614944"/>
          <a:ext cx="889000" cy="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50507</xdr:rowOff>
    </xdr:from>
    <xdr:to>
      <xdr:col>81</xdr:col>
      <xdr:colOff>101600</xdr:colOff>
      <xdr:row>97</xdr:row>
      <xdr:rowOff>152107</xdr:rowOff>
    </xdr:to>
    <xdr:sp macro="" textlink="">
      <xdr:nvSpPr>
        <xdr:cNvPr id="686" name="フローチャート: 判断 685"/>
        <xdr:cNvSpPr/>
      </xdr:nvSpPr>
      <xdr:spPr>
        <a:xfrm>
          <a:off x="15430500" y="1668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143234</xdr:rowOff>
    </xdr:from>
    <xdr:ext cx="599010" cy="259045"/>
    <xdr:sp macro="" textlink="">
      <xdr:nvSpPr>
        <xdr:cNvPr id="687" name="テキスト ボックス 686"/>
        <xdr:cNvSpPr txBox="1"/>
      </xdr:nvSpPr>
      <xdr:spPr>
        <a:xfrm>
          <a:off x="15181795" y="16773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158286</xdr:rowOff>
    </xdr:from>
    <xdr:to>
      <xdr:col>76</xdr:col>
      <xdr:colOff>114300</xdr:colOff>
      <xdr:row>97</xdr:row>
      <xdr:rowOff>26093</xdr:rowOff>
    </xdr:to>
    <xdr:cxnSp macro="">
      <xdr:nvCxnSpPr>
        <xdr:cNvPr id="688" name="直線コネクタ 687"/>
        <xdr:cNvCxnSpPr/>
      </xdr:nvCxnSpPr>
      <xdr:spPr>
        <a:xfrm flipV="1">
          <a:off x="13703300" y="16617486"/>
          <a:ext cx="889000" cy="3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58934</xdr:rowOff>
    </xdr:from>
    <xdr:to>
      <xdr:col>76</xdr:col>
      <xdr:colOff>165100</xdr:colOff>
      <xdr:row>97</xdr:row>
      <xdr:rowOff>160534</xdr:rowOff>
    </xdr:to>
    <xdr:sp macro="" textlink="">
      <xdr:nvSpPr>
        <xdr:cNvPr id="689" name="フローチャート: 判断 688"/>
        <xdr:cNvSpPr/>
      </xdr:nvSpPr>
      <xdr:spPr>
        <a:xfrm>
          <a:off x="14541500" y="1668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151661</xdr:rowOff>
    </xdr:from>
    <xdr:ext cx="599010" cy="259045"/>
    <xdr:sp macro="" textlink="">
      <xdr:nvSpPr>
        <xdr:cNvPr id="690" name="テキスト ボックス 689"/>
        <xdr:cNvSpPr txBox="1"/>
      </xdr:nvSpPr>
      <xdr:spPr>
        <a:xfrm>
          <a:off x="14292795" y="16782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26093</xdr:rowOff>
    </xdr:from>
    <xdr:to>
      <xdr:col>71</xdr:col>
      <xdr:colOff>177800</xdr:colOff>
      <xdr:row>97</xdr:row>
      <xdr:rowOff>81624</xdr:rowOff>
    </xdr:to>
    <xdr:cxnSp macro="">
      <xdr:nvCxnSpPr>
        <xdr:cNvPr id="691" name="直線コネクタ 690"/>
        <xdr:cNvCxnSpPr/>
      </xdr:nvCxnSpPr>
      <xdr:spPr>
        <a:xfrm flipV="1">
          <a:off x="12814300" y="16656743"/>
          <a:ext cx="889000" cy="5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62849</xdr:rowOff>
    </xdr:from>
    <xdr:to>
      <xdr:col>72</xdr:col>
      <xdr:colOff>38100</xdr:colOff>
      <xdr:row>97</xdr:row>
      <xdr:rowOff>164449</xdr:rowOff>
    </xdr:to>
    <xdr:sp macro="" textlink="">
      <xdr:nvSpPr>
        <xdr:cNvPr id="692" name="フローチャート: 判断 691"/>
        <xdr:cNvSpPr/>
      </xdr:nvSpPr>
      <xdr:spPr>
        <a:xfrm>
          <a:off x="13652500" y="1669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155576</xdr:rowOff>
    </xdr:from>
    <xdr:ext cx="599010" cy="259045"/>
    <xdr:sp macro="" textlink="">
      <xdr:nvSpPr>
        <xdr:cNvPr id="693" name="テキスト ボックス 692"/>
        <xdr:cNvSpPr txBox="1"/>
      </xdr:nvSpPr>
      <xdr:spPr>
        <a:xfrm>
          <a:off x="13403795" y="16786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53711</xdr:rowOff>
    </xdr:from>
    <xdr:to>
      <xdr:col>67</xdr:col>
      <xdr:colOff>101600</xdr:colOff>
      <xdr:row>97</xdr:row>
      <xdr:rowOff>155311</xdr:rowOff>
    </xdr:to>
    <xdr:sp macro="" textlink="">
      <xdr:nvSpPr>
        <xdr:cNvPr id="694" name="フローチャート: 判断 693"/>
        <xdr:cNvSpPr/>
      </xdr:nvSpPr>
      <xdr:spPr>
        <a:xfrm>
          <a:off x="127635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146438</xdr:rowOff>
    </xdr:from>
    <xdr:ext cx="599010" cy="259045"/>
    <xdr:sp macro="" textlink="">
      <xdr:nvSpPr>
        <xdr:cNvPr id="695" name="テキスト ボックス 694"/>
        <xdr:cNvSpPr txBox="1"/>
      </xdr:nvSpPr>
      <xdr:spPr>
        <a:xfrm>
          <a:off x="12514795" y="16777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167788</xdr:rowOff>
    </xdr:from>
    <xdr:to>
      <xdr:col>85</xdr:col>
      <xdr:colOff>177800</xdr:colOff>
      <xdr:row>96</xdr:row>
      <xdr:rowOff>97938</xdr:rowOff>
    </xdr:to>
    <xdr:sp macro="" textlink="">
      <xdr:nvSpPr>
        <xdr:cNvPr id="701" name="楕円 700"/>
        <xdr:cNvSpPr/>
      </xdr:nvSpPr>
      <xdr:spPr>
        <a:xfrm>
          <a:off x="16268700" y="1645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19215</xdr:rowOff>
    </xdr:from>
    <xdr:ext cx="599010" cy="259045"/>
    <xdr:sp macro="" textlink="">
      <xdr:nvSpPr>
        <xdr:cNvPr id="702" name="公債費該当値テキスト"/>
        <xdr:cNvSpPr txBox="1"/>
      </xdr:nvSpPr>
      <xdr:spPr>
        <a:xfrm>
          <a:off x="16370300" y="16306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104944</xdr:rowOff>
    </xdr:from>
    <xdr:to>
      <xdr:col>81</xdr:col>
      <xdr:colOff>101600</xdr:colOff>
      <xdr:row>97</xdr:row>
      <xdr:rowOff>35094</xdr:rowOff>
    </xdr:to>
    <xdr:sp macro="" textlink="">
      <xdr:nvSpPr>
        <xdr:cNvPr id="703" name="楕円 702"/>
        <xdr:cNvSpPr/>
      </xdr:nvSpPr>
      <xdr:spPr>
        <a:xfrm>
          <a:off x="15430500" y="1656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51621</xdr:rowOff>
    </xdr:from>
    <xdr:ext cx="599010" cy="259045"/>
    <xdr:sp macro="" textlink="">
      <xdr:nvSpPr>
        <xdr:cNvPr id="704" name="テキスト ボックス 703"/>
        <xdr:cNvSpPr txBox="1"/>
      </xdr:nvSpPr>
      <xdr:spPr>
        <a:xfrm>
          <a:off x="15181795" y="16339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107486</xdr:rowOff>
    </xdr:from>
    <xdr:to>
      <xdr:col>76</xdr:col>
      <xdr:colOff>165100</xdr:colOff>
      <xdr:row>97</xdr:row>
      <xdr:rowOff>37636</xdr:rowOff>
    </xdr:to>
    <xdr:sp macro="" textlink="">
      <xdr:nvSpPr>
        <xdr:cNvPr id="705" name="楕円 704"/>
        <xdr:cNvSpPr/>
      </xdr:nvSpPr>
      <xdr:spPr>
        <a:xfrm>
          <a:off x="14541500" y="1656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54163</xdr:rowOff>
    </xdr:from>
    <xdr:ext cx="599010" cy="259045"/>
    <xdr:sp macro="" textlink="">
      <xdr:nvSpPr>
        <xdr:cNvPr id="706" name="テキスト ボックス 705"/>
        <xdr:cNvSpPr txBox="1"/>
      </xdr:nvSpPr>
      <xdr:spPr>
        <a:xfrm>
          <a:off x="14292795" y="16341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146743</xdr:rowOff>
    </xdr:from>
    <xdr:to>
      <xdr:col>72</xdr:col>
      <xdr:colOff>38100</xdr:colOff>
      <xdr:row>97</xdr:row>
      <xdr:rowOff>76893</xdr:rowOff>
    </xdr:to>
    <xdr:sp macro="" textlink="">
      <xdr:nvSpPr>
        <xdr:cNvPr id="707" name="楕円 706"/>
        <xdr:cNvSpPr/>
      </xdr:nvSpPr>
      <xdr:spPr>
        <a:xfrm>
          <a:off x="13652500" y="1660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93420</xdr:rowOff>
    </xdr:from>
    <xdr:ext cx="599010" cy="259045"/>
    <xdr:sp macro="" textlink="">
      <xdr:nvSpPr>
        <xdr:cNvPr id="708" name="テキスト ボックス 707"/>
        <xdr:cNvSpPr txBox="1"/>
      </xdr:nvSpPr>
      <xdr:spPr>
        <a:xfrm>
          <a:off x="13403795" y="16381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30824</xdr:rowOff>
    </xdr:from>
    <xdr:to>
      <xdr:col>67</xdr:col>
      <xdr:colOff>101600</xdr:colOff>
      <xdr:row>97</xdr:row>
      <xdr:rowOff>132424</xdr:rowOff>
    </xdr:to>
    <xdr:sp macro="" textlink="">
      <xdr:nvSpPr>
        <xdr:cNvPr id="709" name="楕円 708"/>
        <xdr:cNvSpPr/>
      </xdr:nvSpPr>
      <xdr:spPr>
        <a:xfrm>
          <a:off x="12763500" y="1666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148951</xdr:rowOff>
    </xdr:from>
    <xdr:ext cx="599010" cy="259045"/>
    <xdr:sp macro="" textlink="">
      <xdr:nvSpPr>
        <xdr:cNvPr id="710" name="テキスト ボックス 709"/>
        <xdr:cNvSpPr txBox="1"/>
      </xdr:nvSpPr>
      <xdr:spPr>
        <a:xfrm>
          <a:off x="12514795" y="164367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149263</xdr:rowOff>
    </xdr:from>
    <xdr:to>
      <xdr:col>116</xdr:col>
      <xdr:colOff>62864</xdr:colOff>
      <xdr:row>39</xdr:row>
      <xdr:rowOff>44450</xdr:rowOff>
    </xdr:to>
    <xdr:cxnSp macro="">
      <xdr:nvCxnSpPr>
        <xdr:cNvPr id="734" name="直線コネクタ 733"/>
        <xdr:cNvCxnSpPr/>
      </xdr:nvCxnSpPr>
      <xdr:spPr>
        <a:xfrm flipV="1">
          <a:off x="22159595" y="5292763"/>
          <a:ext cx="1269" cy="14382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72559</xdr:rowOff>
    </xdr:from>
    <xdr:ext cx="249299" cy="259045"/>
    <xdr:sp macro="" textlink="">
      <xdr:nvSpPr>
        <xdr:cNvPr id="735" name="諸支出金最小値テキスト"/>
        <xdr:cNvSpPr txBox="1"/>
      </xdr:nvSpPr>
      <xdr:spPr>
        <a:xfrm>
          <a:off x="22212300" y="67591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95940</xdr:rowOff>
    </xdr:from>
    <xdr:ext cx="534377" cy="259045"/>
    <xdr:sp macro="" textlink="">
      <xdr:nvSpPr>
        <xdr:cNvPr id="737" name="諸支出金最大値テキスト"/>
        <xdr:cNvSpPr txBox="1"/>
      </xdr:nvSpPr>
      <xdr:spPr>
        <a:xfrm>
          <a:off x="22212300" y="5067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149263</xdr:rowOff>
    </xdr:from>
    <xdr:to>
      <xdr:col>116</xdr:col>
      <xdr:colOff>152400</xdr:colOff>
      <xdr:row>30</xdr:row>
      <xdr:rowOff>149263</xdr:rowOff>
    </xdr:to>
    <xdr:cxnSp macro="">
      <xdr:nvCxnSpPr>
        <xdr:cNvPr id="738" name="直線コネクタ 737"/>
        <xdr:cNvCxnSpPr/>
      </xdr:nvCxnSpPr>
      <xdr:spPr>
        <a:xfrm>
          <a:off x="22072600" y="529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149263</xdr:rowOff>
    </xdr:from>
    <xdr:to>
      <xdr:col>116</xdr:col>
      <xdr:colOff>63500</xdr:colOff>
      <xdr:row>32</xdr:row>
      <xdr:rowOff>95085</xdr:rowOff>
    </xdr:to>
    <xdr:cxnSp macro="">
      <xdr:nvCxnSpPr>
        <xdr:cNvPr id="739" name="直線コネクタ 738"/>
        <xdr:cNvCxnSpPr/>
      </xdr:nvCxnSpPr>
      <xdr:spPr>
        <a:xfrm flipV="1">
          <a:off x="21323300" y="5292763"/>
          <a:ext cx="838200" cy="288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117009</xdr:rowOff>
    </xdr:from>
    <xdr:ext cx="378565" cy="259045"/>
    <xdr:sp macro="" textlink="">
      <xdr:nvSpPr>
        <xdr:cNvPr id="740" name="諸支出金平均値テキスト"/>
        <xdr:cNvSpPr txBox="1"/>
      </xdr:nvSpPr>
      <xdr:spPr>
        <a:xfrm>
          <a:off x="22212300" y="66321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138582</xdr:rowOff>
    </xdr:from>
    <xdr:to>
      <xdr:col>116</xdr:col>
      <xdr:colOff>114300</xdr:colOff>
      <xdr:row>39</xdr:row>
      <xdr:rowOff>68732</xdr:rowOff>
    </xdr:to>
    <xdr:sp macro="" textlink="">
      <xdr:nvSpPr>
        <xdr:cNvPr id="741" name="フローチャート: 判断 740"/>
        <xdr:cNvSpPr/>
      </xdr:nvSpPr>
      <xdr:spPr>
        <a:xfrm>
          <a:off x="22110700" y="665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32</xdr:row>
      <xdr:rowOff>95085</xdr:rowOff>
    </xdr:from>
    <xdr:to>
      <xdr:col>111</xdr:col>
      <xdr:colOff>177800</xdr:colOff>
      <xdr:row>35</xdr:row>
      <xdr:rowOff>53746</xdr:rowOff>
    </xdr:to>
    <xdr:cxnSp macro="">
      <xdr:nvCxnSpPr>
        <xdr:cNvPr id="742" name="直線コネクタ 741"/>
        <xdr:cNvCxnSpPr/>
      </xdr:nvCxnSpPr>
      <xdr:spPr>
        <a:xfrm flipV="1">
          <a:off x="20434300" y="5581485"/>
          <a:ext cx="889000" cy="473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145631</xdr:rowOff>
    </xdr:from>
    <xdr:to>
      <xdr:col>112</xdr:col>
      <xdr:colOff>38100</xdr:colOff>
      <xdr:row>39</xdr:row>
      <xdr:rowOff>75781</xdr:rowOff>
    </xdr:to>
    <xdr:sp macro="" textlink="">
      <xdr:nvSpPr>
        <xdr:cNvPr id="743" name="フローチャート: 判断 742"/>
        <xdr:cNvSpPr/>
      </xdr:nvSpPr>
      <xdr:spPr>
        <a:xfrm>
          <a:off x="21272500" y="6660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66908</xdr:rowOff>
    </xdr:from>
    <xdr:ext cx="378565" cy="259045"/>
    <xdr:sp macro="" textlink="">
      <xdr:nvSpPr>
        <xdr:cNvPr id="744" name="テキスト ボックス 743"/>
        <xdr:cNvSpPr txBox="1"/>
      </xdr:nvSpPr>
      <xdr:spPr>
        <a:xfrm>
          <a:off x="21134017" y="6753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136385</xdr:rowOff>
    </xdr:from>
    <xdr:to>
      <xdr:col>107</xdr:col>
      <xdr:colOff>50800</xdr:colOff>
      <xdr:row>35</xdr:row>
      <xdr:rowOff>53746</xdr:rowOff>
    </xdr:to>
    <xdr:cxnSp macro="">
      <xdr:nvCxnSpPr>
        <xdr:cNvPr id="745" name="直線コネクタ 744"/>
        <xdr:cNvCxnSpPr/>
      </xdr:nvCxnSpPr>
      <xdr:spPr>
        <a:xfrm>
          <a:off x="19545300" y="5965685"/>
          <a:ext cx="889000" cy="88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149479</xdr:rowOff>
    </xdr:from>
    <xdr:to>
      <xdr:col>107</xdr:col>
      <xdr:colOff>101600</xdr:colOff>
      <xdr:row>39</xdr:row>
      <xdr:rowOff>79629</xdr:rowOff>
    </xdr:to>
    <xdr:sp macro="" textlink="">
      <xdr:nvSpPr>
        <xdr:cNvPr id="746" name="フローチャート: 判断 745"/>
        <xdr:cNvSpPr/>
      </xdr:nvSpPr>
      <xdr:spPr>
        <a:xfrm>
          <a:off x="203835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70756</xdr:rowOff>
    </xdr:from>
    <xdr:ext cx="378565" cy="259045"/>
    <xdr:sp macro="" textlink="">
      <xdr:nvSpPr>
        <xdr:cNvPr id="747" name="テキスト ボックス 746"/>
        <xdr:cNvSpPr txBox="1"/>
      </xdr:nvSpPr>
      <xdr:spPr>
        <a:xfrm>
          <a:off x="20245017" y="67573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33</xdr:row>
      <xdr:rowOff>45631</xdr:rowOff>
    </xdr:from>
    <xdr:to>
      <xdr:col>102</xdr:col>
      <xdr:colOff>114300</xdr:colOff>
      <xdr:row>34</xdr:row>
      <xdr:rowOff>136385</xdr:rowOff>
    </xdr:to>
    <xdr:cxnSp macro="">
      <xdr:nvCxnSpPr>
        <xdr:cNvPr id="748" name="直線コネクタ 747"/>
        <xdr:cNvCxnSpPr/>
      </xdr:nvCxnSpPr>
      <xdr:spPr>
        <a:xfrm>
          <a:off x="18656300" y="5703481"/>
          <a:ext cx="889000" cy="26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154584</xdr:rowOff>
    </xdr:from>
    <xdr:to>
      <xdr:col>102</xdr:col>
      <xdr:colOff>165100</xdr:colOff>
      <xdr:row>39</xdr:row>
      <xdr:rowOff>84734</xdr:rowOff>
    </xdr:to>
    <xdr:sp macro="" textlink="">
      <xdr:nvSpPr>
        <xdr:cNvPr id="749" name="フローチャート: 判断 748"/>
        <xdr:cNvSpPr/>
      </xdr:nvSpPr>
      <xdr:spPr>
        <a:xfrm>
          <a:off x="19494500" y="66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75861</xdr:rowOff>
    </xdr:from>
    <xdr:ext cx="378565" cy="259045"/>
    <xdr:sp macro="" textlink="">
      <xdr:nvSpPr>
        <xdr:cNvPr id="750" name="テキスト ボックス 749"/>
        <xdr:cNvSpPr txBox="1"/>
      </xdr:nvSpPr>
      <xdr:spPr>
        <a:xfrm>
          <a:off x="19356017" y="6762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148717</xdr:rowOff>
    </xdr:from>
    <xdr:to>
      <xdr:col>98</xdr:col>
      <xdr:colOff>38100</xdr:colOff>
      <xdr:row>39</xdr:row>
      <xdr:rowOff>78867</xdr:rowOff>
    </xdr:to>
    <xdr:sp macro="" textlink="">
      <xdr:nvSpPr>
        <xdr:cNvPr id="751" name="フローチャート: 判断 750"/>
        <xdr:cNvSpPr/>
      </xdr:nvSpPr>
      <xdr:spPr>
        <a:xfrm>
          <a:off x="186055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69994</xdr:rowOff>
    </xdr:from>
    <xdr:ext cx="378565" cy="259045"/>
    <xdr:sp macro="" textlink="">
      <xdr:nvSpPr>
        <xdr:cNvPr id="752" name="テキスト ボックス 751"/>
        <xdr:cNvSpPr txBox="1"/>
      </xdr:nvSpPr>
      <xdr:spPr>
        <a:xfrm>
          <a:off x="18467017" y="67565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30</xdr:row>
      <xdr:rowOff>98463</xdr:rowOff>
    </xdr:from>
    <xdr:to>
      <xdr:col>116</xdr:col>
      <xdr:colOff>114300</xdr:colOff>
      <xdr:row>31</xdr:row>
      <xdr:rowOff>28613</xdr:rowOff>
    </xdr:to>
    <xdr:sp macro="" textlink="">
      <xdr:nvSpPr>
        <xdr:cNvPr id="758" name="楕円 757"/>
        <xdr:cNvSpPr/>
      </xdr:nvSpPr>
      <xdr:spPr>
        <a:xfrm>
          <a:off x="22110700" y="5241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30</xdr:row>
      <xdr:rowOff>51490</xdr:rowOff>
    </xdr:from>
    <xdr:ext cx="534377" cy="259045"/>
    <xdr:sp macro="" textlink="">
      <xdr:nvSpPr>
        <xdr:cNvPr id="759" name="諸支出金該当値テキスト"/>
        <xdr:cNvSpPr txBox="1"/>
      </xdr:nvSpPr>
      <xdr:spPr>
        <a:xfrm>
          <a:off x="22212300" y="519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32</xdr:row>
      <xdr:rowOff>44285</xdr:rowOff>
    </xdr:from>
    <xdr:to>
      <xdr:col>112</xdr:col>
      <xdr:colOff>38100</xdr:colOff>
      <xdr:row>32</xdr:row>
      <xdr:rowOff>145885</xdr:rowOff>
    </xdr:to>
    <xdr:sp macro="" textlink="">
      <xdr:nvSpPr>
        <xdr:cNvPr id="760" name="楕円 759"/>
        <xdr:cNvSpPr/>
      </xdr:nvSpPr>
      <xdr:spPr>
        <a:xfrm>
          <a:off x="21272500" y="553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30</xdr:row>
      <xdr:rowOff>162412</xdr:rowOff>
    </xdr:from>
    <xdr:ext cx="534377" cy="259045"/>
    <xdr:sp macro="" textlink="">
      <xdr:nvSpPr>
        <xdr:cNvPr id="761" name="テキスト ボックス 760"/>
        <xdr:cNvSpPr txBox="1"/>
      </xdr:nvSpPr>
      <xdr:spPr>
        <a:xfrm>
          <a:off x="21056111" y="530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2946</xdr:rowOff>
    </xdr:from>
    <xdr:to>
      <xdr:col>107</xdr:col>
      <xdr:colOff>101600</xdr:colOff>
      <xdr:row>35</xdr:row>
      <xdr:rowOff>104546</xdr:rowOff>
    </xdr:to>
    <xdr:sp macro="" textlink="">
      <xdr:nvSpPr>
        <xdr:cNvPr id="762" name="楕円 761"/>
        <xdr:cNvSpPr/>
      </xdr:nvSpPr>
      <xdr:spPr>
        <a:xfrm>
          <a:off x="20383500" y="600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33</xdr:row>
      <xdr:rowOff>121073</xdr:rowOff>
    </xdr:from>
    <xdr:ext cx="534377" cy="259045"/>
    <xdr:sp macro="" textlink="">
      <xdr:nvSpPr>
        <xdr:cNvPr id="763" name="テキスト ボックス 762"/>
        <xdr:cNvSpPr txBox="1"/>
      </xdr:nvSpPr>
      <xdr:spPr>
        <a:xfrm>
          <a:off x="20167111" y="5778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85585</xdr:rowOff>
    </xdr:from>
    <xdr:to>
      <xdr:col>102</xdr:col>
      <xdr:colOff>165100</xdr:colOff>
      <xdr:row>35</xdr:row>
      <xdr:rowOff>15735</xdr:rowOff>
    </xdr:to>
    <xdr:sp macro="" textlink="">
      <xdr:nvSpPr>
        <xdr:cNvPr id="764" name="楕円 763"/>
        <xdr:cNvSpPr/>
      </xdr:nvSpPr>
      <xdr:spPr>
        <a:xfrm>
          <a:off x="19494500" y="5914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33</xdr:row>
      <xdr:rowOff>32262</xdr:rowOff>
    </xdr:from>
    <xdr:ext cx="534377" cy="259045"/>
    <xdr:sp macro="" textlink="">
      <xdr:nvSpPr>
        <xdr:cNvPr id="765" name="テキスト ボックス 764"/>
        <xdr:cNvSpPr txBox="1"/>
      </xdr:nvSpPr>
      <xdr:spPr>
        <a:xfrm>
          <a:off x="19278111" y="569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32</xdr:row>
      <xdr:rowOff>166281</xdr:rowOff>
    </xdr:from>
    <xdr:to>
      <xdr:col>98</xdr:col>
      <xdr:colOff>38100</xdr:colOff>
      <xdr:row>33</xdr:row>
      <xdr:rowOff>96431</xdr:rowOff>
    </xdr:to>
    <xdr:sp macro="" textlink="">
      <xdr:nvSpPr>
        <xdr:cNvPr id="766" name="楕円 765"/>
        <xdr:cNvSpPr/>
      </xdr:nvSpPr>
      <xdr:spPr>
        <a:xfrm>
          <a:off x="18605500" y="565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31</xdr:row>
      <xdr:rowOff>112958</xdr:rowOff>
    </xdr:from>
    <xdr:ext cx="534377" cy="259045"/>
    <xdr:sp macro="" textlink="">
      <xdr:nvSpPr>
        <xdr:cNvPr id="767" name="テキスト ボックス 766"/>
        <xdr:cNvSpPr txBox="1"/>
      </xdr:nvSpPr>
      <xdr:spPr>
        <a:xfrm>
          <a:off x="18389111" y="542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沖縄県平均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1" name="テキスト ボックス 780"/>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3" name="テキスト ボックス 782"/>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85" name="テキスト ボックス 784"/>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7" name="テキスト ボックス 786"/>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89" name="直線コネクタ 788"/>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0"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2"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795"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6" name="フローチャート: 判断 795"/>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798" name="フローチャート: 判断 797"/>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799" name="テキスト ボックス 798"/>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1" name="フローチャート: 判断 800"/>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2" name="テキスト ボックス 801"/>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04" name="フローチャート: 判断 803"/>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05" name="テキスト ボックス 804"/>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フローチャート: 判断 805"/>
        <xdr:cNvSpPr/>
      </xdr:nvSpPr>
      <xdr:spPr>
        <a:xfrm>
          <a:off x="18605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14"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16" name="テキスト ボックス 815"/>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18" name="テキスト ボックス 817"/>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35577</xdr:rowOff>
    </xdr:from>
    <xdr:ext cx="249299" cy="259045"/>
    <xdr:sp macro="" textlink="">
      <xdr:nvSpPr>
        <xdr:cNvPr id="822" name="テキスト ボックス 821"/>
        <xdr:cNvSpPr txBox="1"/>
      </xdr:nvSpPr>
      <xdr:spPr>
        <a:xfrm>
          <a:off x="18531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分析表の内、住民</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人に対してのコストを目的別に表したものである。総務費ついては、令和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59,483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791,968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851,451</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円）推移となっている。要因の一つに新型コロナ交付金、特別定額給付金等のコロナ関係の補助金があった為である。また、教育費が昨年度より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237,105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185,500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422,605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円）増加しており、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小学校校舎改築事業が開始したこと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が考えられる。農林水産費が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71,232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316,734</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387,966</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円）平成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年度から続いている伊是名漁港海岸整備事業</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年度からの繰越事業である沖縄県製糖業体制強化対策事業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が要因と考えられる。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衛生費は昨年度より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63,363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円の増（</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136,874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R3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200,237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円）推移となっている。要因の一つとして離島廃棄物適正処理促進事業（パワーショベル購入）があげらる。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において過去の大型事業（中学校建設、船舶新規建造、体験交流施設等）に伴う地方債の償還、継続事業（簡易水道管路更新整備、農業集落排水（伊是名西部地区）等）が要因で増加した。今年度から大型事業（小学校校舎改築）が本格的に</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始まっており</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、公債費が増えることが見込であることから、事業計画の見直し、公債費を平準化を図り、健全な財政運営に努める。</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財政調整基金において、</a:t>
          </a:r>
          <a:r>
            <a:rPr kumimoji="1" lang="ja-JP" altLang="en-US" sz="1100">
              <a:solidFill>
                <a:schemeClr val="dk1"/>
              </a:solidFill>
              <a:effectLst/>
              <a:latin typeface="+mn-lt"/>
              <a:ea typeface="+mn-ea"/>
              <a:cs typeface="+mn-cs"/>
            </a:rPr>
            <a:t>コロナ過によるイベント等を行わなかった事から事業費を抑制することにより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前年比で</a:t>
          </a:r>
          <a:r>
            <a:rPr kumimoji="1" lang="en-US" altLang="ja-JP" sz="1100">
              <a:solidFill>
                <a:schemeClr val="dk1"/>
              </a:solidFill>
              <a:effectLst/>
              <a:latin typeface="+mn-lt"/>
              <a:ea typeface="+mn-ea"/>
              <a:cs typeface="+mn-cs"/>
            </a:rPr>
            <a:t>9.88%</a:t>
          </a:r>
          <a:r>
            <a:rPr kumimoji="1" lang="ja-JP" altLang="en-US" sz="1100">
              <a:solidFill>
                <a:schemeClr val="dk1"/>
              </a:solidFill>
              <a:effectLst/>
              <a:latin typeface="+mn-lt"/>
              <a:ea typeface="+mn-ea"/>
              <a:cs typeface="+mn-cs"/>
            </a:rPr>
            <a:t>増となった。実質収支額も同様の理由で、</a:t>
          </a:r>
          <a:r>
            <a:rPr kumimoji="1" lang="ja-JP" altLang="ja-JP" sz="1100">
              <a:solidFill>
                <a:schemeClr val="dk1"/>
              </a:solidFill>
              <a:effectLst/>
              <a:latin typeface="+mn-lt"/>
              <a:ea typeface="+mn-ea"/>
              <a:cs typeface="+mn-cs"/>
            </a:rPr>
            <a:t>前年比で実質収支額が</a:t>
          </a:r>
          <a:r>
            <a:rPr kumimoji="1" lang="en-US" altLang="ja-JP" sz="1100">
              <a:solidFill>
                <a:schemeClr val="dk1"/>
              </a:solidFill>
              <a:effectLst/>
              <a:latin typeface="+mn-lt"/>
              <a:ea typeface="+mn-ea"/>
              <a:cs typeface="+mn-cs"/>
            </a:rPr>
            <a:t>16.32</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                      </a:t>
          </a:r>
          <a:endParaRPr lang="ja-JP" altLang="ja-JP" sz="1400">
            <a:effectLst/>
          </a:endParaRPr>
        </a:p>
        <a:p>
          <a:r>
            <a:rPr kumimoji="1" lang="ja-JP" altLang="ja-JP"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今後は、歳出の削減、事業計画の見直し等を図りながら、基金の取崩しを最小限に抑え健全な財政運営に努めていく。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沖縄県伊是名村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連結実質赤字比率については、一般会計他</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会計とともに黒字となった。</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船舶運航特別会計、港湾整備特別会計、</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では、前年比より上がっている</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船舶運航特別会計においては、新規造船で発行した地方債の償還が始まっており、公債費が今後も増えてゆくと見込まれる為、動向を注視してゆく。　 　　　　　　　　　　　　　　　　　　　　　　　  　　　　　　　簡易水道及び農業集落排水特別会計においても、償還額が減少傾向ではあるが農業集落排水においては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H28</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年度から続く農業集落排水整備事業（伊是名西部地区）と簡易水道においても</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H30</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年度から始まった管路整備、給水装置設置事業などの工事があるため、地方債発行による償還額が増える見込みである。　　　　　　　　　　　　　　　　　　　　　　　　　　　　　　　　　また、船舶、簡易水道、農業集落排水特別会計は一般会計からの繰入金に頼っており、今後も一般会計並びに各特別会計の健全な財政運営に努めなければならない。</a:t>
          </a:r>
          <a:endParaRPr lang="ja-JP" altLang="ja-JP" sz="1600">
            <a:effectLst/>
            <a:latin typeface="ＭＳ ゴシック" panose="020B0609070205080204" pitchFamily="49" charset="-128"/>
            <a:ea typeface="ＭＳ ゴシック" panose="020B0609070205080204" pitchFamily="49" charset="-128"/>
          </a:endParaRPr>
        </a:p>
        <a:p>
          <a:endParaRPr kumimoji="1" lang="ja-JP" altLang="en-US" sz="16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3650357</v>
      </c>
      <c r="BO4" s="452"/>
      <c r="BP4" s="452"/>
      <c r="BQ4" s="452"/>
      <c r="BR4" s="452"/>
      <c r="BS4" s="452"/>
      <c r="BT4" s="452"/>
      <c r="BU4" s="453"/>
      <c r="BV4" s="451">
        <v>3263063</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9.1999999999999993</v>
      </c>
      <c r="CU4" s="592"/>
      <c r="CV4" s="592"/>
      <c r="CW4" s="592"/>
      <c r="CX4" s="592"/>
      <c r="CY4" s="592"/>
      <c r="CZ4" s="592"/>
      <c r="DA4" s="593"/>
      <c r="DB4" s="591">
        <v>25.5</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3507617</v>
      </c>
      <c r="BO5" s="423"/>
      <c r="BP5" s="423"/>
      <c r="BQ5" s="423"/>
      <c r="BR5" s="423"/>
      <c r="BS5" s="423"/>
      <c r="BT5" s="423"/>
      <c r="BU5" s="424"/>
      <c r="BV5" s="422">
        <v>2888493</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85.2</v>
      </c>
      <c r="CU5" s="420"/>
      <c r="CV5" s="420"/>
      <c r="CW5" s="420"/>
      <c r="CX5" s="420"/>
      <c r="CY5" s="420"/>
      <c r="CZ5" s="420"/>
      <c r="DA5" s="421"/>
      <c r="DB5" s="419">
        <v>90.6</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102</v>
      </c>
      <c r="AV6" s="481"/>
      <c r="AW6" s="481"/>
      <c r="AX6" s="481"/>
      <c r="AY6" s="436" t="s">
        <v>103</v>
      </c>
      <c r="AZ6" s="437"/>
      <c r="BA6" s="437"/>
      <c r="BB6" s="437"/>
      <c r="BC6" s="437"/>
      <c r="BD6" s="437"/>
      <c r="BE6" s="437"/>
      <c r="BF6" s="437"/>
      <c r="BG6" s="437"/>
      <c r="BH6" s="437"/>
      <c r="BI6" s="437"/>
      <c r="BJ6" s="437"/>
      <c r="BK6" s="437"/>
      <c r="BL6" s="437"/>
      <c r="BM6" s="438"/>
      <c r="BN6" s="422">
        <v>142740</v>
      </c>
      <c r="BO6" s="423"/>
      <c r="BP6" s="423"/>
      <c r="BQ6" s="423"/>
      <c r="BR6" s="423"/>
      <c r="BS6" s="423"/>
      <c r="BT6" s="423"/>
      <c r="BU6" s="424"/>
      <c r="BV6" s="422">
        <v>374570</v>
      </c>
      <c r="BW6" s="423"/>
      <c r="BX6" s="423"/>
      <c r="BY6" s="423"/>
      <c r="BZ6" s="423"/>
      <c r="CA6" s="423"/>
      <c r="CB6" s="423"/>
      <c r="CC6" s="424"/>
      <c r="CD6" s="462" t="s">
        <v>104</v>
      </c>
      <c r="CE6" s="382"/>
      <c r="CF6" s="382"/>
      <c r="CG6" s="382"/>
      <c r="CH6" s="382"/>
      <c r="CI6" s="382"/>
      <c r="CJ6" s="382"/>
      <c r="CK6" s="382"/>
      <c r="CL6" s="382"/>
      <c r="CM6" s="382"/>
      <c r="CN6" s="382"/>
      <c r="CO6" s="382"/>
      <c r="CP6" s="382"/>
      <c r="CQ6" s="382"/>
      <c r="CR6" s="382"/>
      <c r="CS6" s="463"/>
      <c r="CT6" s="565">
        <v>87</v>
      </c>
      <c r="CU6" s="566"/>
      <c r="CV6" s="566"/>
      <c r="CW6" s="566"/>
      <c r="CX6" s="566"/>
      <c r="CY6" s="566"/>
      <c r="CZ6" s="566"/>
      <c r="DA6" s="567"/>
      <c r="DB6" s="565">
        <v>92.9</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105</v>
      </c>
      <c r="AN7" s="379"/>
      <c r="AO7" s="379"/>
      <c r="AP7" s="379"/>
      <c r="AQ7" s="379"/>
      <c r="AR7" s="379"/>
      <c r="AS7" s="379"/>
      <c r="AT7" s="380"/>
      <c r="AU7" s="480" t="s">
        <v>106</v>
      </c>
      <c r="AV7" s="481"/>
      <c r="AW7" s="481"/>
      <c r="AX7" s="481"/>
      <c r="AY7" s="436" t="s">
        <v>107</v>
      </c>
      <c r="AZ7" s="437"/>
      <c r="BA7" s="437"/>
      <c r="BB7" s="437"/>
      <c r="BC7" s="437"/>
      <c r="BD7" s="437"/>
      <c r="BE7" s="437"/>
      <c r="BF7" s="437"/>
      <c r="BG7" s="437"/>
      <c r="BH7" s="437"/>
      <c r="BI7" s="437"/>
      <c r="BJ7" s="437"/>
      <c r="BK7" s="437"/>
      <c r="BL7" s="437"/>
      <c r="BM7" s="438"/>
      <c r="BN7" s="422">
        <v>9565</v>
      </c>
      <c r="BO7" s="423"/>
      <c r="BP7" s="423"/>
      <c r="BQ7" s="423"/>
      <c r="BR7" s="423"/>
      <c r="BS7" s="423"/>
      <c r="BT7" s="423"/>
      <c r="BU7" s="424"/>
      <c r="BV7" s="422">
        <v>36943</v>
      </c>
      <c r="BW7" s="423"/>
      <c r="BX7" s="423"/>
      <c r="BY7" s="423"/>
      <c r="BZ7" s="423"/>
      <c r="CA7" s="423"/>
      <c r="CB7" s="423"/>
      <c r="CC7" s="424"/>
      <c r="CD7" s="462" t="s">
        <v>108</v>
      </c>
      <c r="CE7" s="382"/>
      <c r="CF7" s="382"/>
      <c r="CG7" s="382"/>
      <c r="CH7" s="382"/>
      <c r="CI7" s="382"/>
      <c r="CJ7" s="382"/>
      <c r="CK7" s="382"/>
      <c r="CL7" s="382"/>
      <c r="CM7" s="382"/>
      <c r="CN7" s="382"/>
      <c r="CO7" s="382"/>
      <c r="CP7" s="382"/>
      <c r="CQ7" s="382"/>
      <c r="CR7" s="382"/>
      <c r="CS7" s="463"/>
      <c r="CT7" s="422">
        <v>1451683</v>
      </c>
      <c r="CU7" s="423"/>
      <c r="CV7" s="423"/>
      <c r="CW7" s="423"/>
      <c r="CX7" s="423"/>
      <c r="CY7" s="423"/>
      <c r="CZ7" s="423"/>
      <c r="DA7" s="424"/>
      <c r="DB7" s="422">
        <v>1324539</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109</v>
      </c>
      <c r="AN8" s="379"/>
      <c r="AO8" s="379"/>
      <c r="AP8" s="379"/>
      <c r="AQ8" s="379"/>
      <c r="AR8" s="379"/>
      <c r="AS8" s="379"/>
      <c r="AT8" s="380"/>
      <c r="AU8" s="480" t="s">
        <v>110</v>
      </c>
      <c r="AV8" s="481"/>
      <c r="AW8" s="481"/>
      <c r="AX8" s="481"/>
      <c r="AY8" s="436" t="s">
        <v>111</v>
      </c>
      <c r="AZ8" s="437"/>
      <c r="BA8" s="437"/>
      <c r="BB8" s="437"/>
      <c r="BC8" s="437"/>
      <c r="BD8" s="437"/>
      <c r="BE8" s="437"/>
      <c r="BF8" s="437"/>
      <c r="BG8" s="437"/>
      <c r="BH8" s="437"/>
      <c r="BI8" s="437"/>
      <c r="BJ8" s="437"/>
      <c r="BK8" s="437"/>
      <c r="BL8" s="437"/>
      <c r="BM8" s="438"/>
      <c r="BN8" s="422">
        <v>133175</v>
      </c>
      <c r="BO8" s="423"/>
      <c r="BP8" s="423"/>
      <c r="BQ8" s="423"/>
      <c r="BR8" s="423"/>
      <c r="BS8" s="423"/>
      <c r="BT8" s="423"/>
      <c r="BU8" s="424"/>
      <c r="BV8" s="422">
        <v>337627</v>
      </c>
      <c r="BW8" s="423"/>
      <c r="BX8" s="423"/>
      <c r="BY8" s="423"/>
      <c r="BZ8" s="423"/>
      <c r="CA8" s="423"/>
      <c r="CB8" s="423"/>
      <c r="CC8" s="424"/>
      <c r="CD8" s="462" t="s">
        <v>112</v>
      </c>
      <c r="CE8" s="382"/>
      <c r="CF8" s="382"/>
      <c r="CG8" s="382"/>
      <c r="CH8" s="382"/>
      <c r="CI8" s="382"/>
      <c r="CJ8" s="382"/>
      <c r="CK8" s="382"/>
      <c r="CL8" s="382"/>
      <c r="CM8" s="382"/>
      <c r="CN8" s="382"/>
      <c r="CO8" s="382"/>
      <c r="CP8" s="382"/>
      <c r="CQ8" s="382"/>
      <c r="CR8" s="382"/>
      <c r="CS8" s="463"/>
      <c r="CT8" s="525">
        <v>0.11</v>
      </c>
      <c r="CU8" s="526"/>
      <c r="CV8" s="526"/>
      <c r="CW8" s="526"/>
      <c r="CX8" s="526"/>
      <c r="CY8" s="526"/>
      <c r="CZ8" s="526"/>
      <c r="DA8" s="527"/>
      <c r="DB8" s="525">
        <v>0.11</v>
      </c>
      <c r="DC8" s="526"/>
      <c r="DD8" s="526"/>
      <c r="DE8" s="526"/>
      <c r="DF8" s="526"/>
      <c r="DG8" s="526"/>
      <c r="DH8" s="526"/>
      <c r="DI8" s="527"/>
    </row>
    <row r="9" spans="1:119" ht="18.75" customHeight="1" thickBot="1" x14ac:dyDescent="0.2">
      <c r="A9" s="178"/>
      <c r="B9" s="554" t="s">
        <v>113</v>
      </c>
      <c r="C9" s="555"/>
      <c r="D9" s="555"/>
      <c r="E9" s="555"/>
      <c r="F9" s="555"/>
      <c r="G9" s="555"/>
      <c r="H9" s="555"/>
      <c r="I9" s="555"/>
      <c r="J9" s="555"/>
      <c r="K9" s="473"/>
      <c r="L9" s="556" t="s">
        <v>114</v>
      </c>
      <c r="M9" s="557"/>
      <c r="N9" s="557"/>
      <c r="O9" s="557"/>
      <c r="P9" s="557"/>
      <c r="Q9" s="558"/>
      <c r="R9" s="559">
        <v>1322</v>
      </c>
      <c r="S9" s="560"/>
      <c r="T9" s="560"/>
      <c r="U9" s="560"/>
      <c r="V9" s="561"/>
      <c r="W9" s="491" t="s">
        <v>115</v>
      </c>
      <c r="X9" s="492"/>
      <c r="Y9" s="492"/>
      <c r="Z9" s="492"/>
      <c r="AA9" s="492"/>
      <c r="AB9" s="492"/>
      <c r="AC9" s="492"/>
      <c r="AD9" s="492"/>
      <c r="AE9" s="492"/>
      <c r="AF9" s="492"/>
      <c r="AG9" s="492"/>
      <c r="AH9" s="492"/>
      <c r="AI9" s="492"/>
      <c r="AJ9" s="492"/>
      <c r="AK9" s="492"/>
      <c r="AL9" s="562"/>
      <c r="AM9" s="479" t="s">
        <v>116</v>
      </c>
      <c r="AN9" s="379"/>
      <c r="AO9" s="379"/>
      <c r="AP9" s="379"/>
      <c r="AQ9" s="379"/>
      <c r="AR9" s="379"/>
      <c r="AS9" s="379"/>
      <c r="AT9" s="380"/>
      <c r="AU9" s="480" t="s">
        <v>117</v>
      </c>
      <c r="AV9" s="481"/>
      <c r="AW9" s="481"/>
      <c r="AX9" s="481"/>
      <c r="AY9" s="436" t="s">
        <v>118</v>
      </c>
      <c r="AZ9" s="437"/>
      <c r="BA9" s="437"/>
      <c r="BB9" s="437"/>
      <c r="BC9" s="437"/>
      <c r="BD9" s="437"/>
      <c r="BE9" s="437"/>
      <c r="BF9" s="437"/>
      <c r="BG9" s="437"/>
      <c r="BH9" s="437"/>
      <c r="BI9" s="437"/>
      <c r="BJ9" s="437"/>
      <c r="BK9" s="437"/>
      <c r="BL9" s="437"/>
      <c r="BM9" s="438"/>
      <c r="BN9" s="422">
        <v>-204452</v>
      </c>
      <c r="BO9" s="423"/>
      <c r="BP9" s="423"/>
      <c r="BQ9" s="423"/>
      <c r="BR9" s="423"/>
      <c r="BS9" s="423"/>
      <c r="BT9" s="423"/>
      <c r="BU9" s="424"/>
      <c r="BV9" s="422">
        <v>37455</v>
      </c>
      <c r="BW9" s="423"/>
      <c r="BX9" s="423"/>
      <c r="BY9" s="423"/>
      <c r="BZ9" s="423"/>
      <c r="CA9" s="423"/>
      <c r="CB9" s="423"/>
      <c r="CC9" s="424"/>
      <c r="CD9" s="462" t="s">
        <v>119</v>
      </c>
      <c r="CE9" s="382"/>
      <c r="CF9" s="382"/>
      <c r="CG9" s="382"/>
      <c r="CH9" s="382"/>
      <c r="CI9" s="382"/>
      <c r="CJ9" s="382"/>
      <c r="CK9" s="382"/>
      <c r="CL9" s="382"/>
      <c r="CM9" s="382"/>
      <c r="CN9" s="382"/>
      <c r="CO9" s="382"/>
      <c r="CP9" s="382"/>
      <c r="CQ9" s="382"/>
      <c r="CR9" s="382"/>
      <c r="CS9" s="463"/>
      <c r="CT9" s="419">
        <v>16.2</v>
      </c>
      <c r="CU9" s="420"/>
      <c r="CV9" s="420"/>
      <c r="CW9" s="420"/>
      <c r="CX9" s="420"/>
      <c r="CY9" s="420"/>
      <c r="CZ9" s="420"/>
      <c r="DA9" s="421"/>
      <c r="DB9" s="419">
        <v>13.4</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120</v>
      </c>
      <c r="M10" s="379"/>
      <c r="N10" s="379"/>
      <c r="O10" s="379"/>
      <c r="P10" s="379"/>
      <c r="Q10" s="380"/>
      <c r="R10" s="375">
        <v>1517</v>
      </c>
      <c r="S10" s="376"/>
      <c r="T10" s="376"/>
      <c r="U10" s="376"/>
      <c r="V10" s="435"/>
      <c r="W10" s="563"/>
      <c r="X10" s="373"/>
      <c r="Y10" s="373"/>
      <c r="Z10" s="373"/>
      <c r="AA10" s="373"/>
      <c r="AB10" s="373"/>
      <c r="AC10" s="373"/>
      <c r="AD10" s="373"/>
      <c r="AE10" s="373"/>
      <c r="AF10" s="373"/>
      <c r="AG10" s="373"/>
      <c r="AH10" s="373"/>
      <c r="AI10" s="373"/>
      <c r="AJ10" s="373"/>
      <c r="AK10" s="373"/>
      <c r="AL10" s="564"/>
      <c r="AM10" s="479" t="s">
        <v>121</v>
      </c>
      <c r="AN10" s="379"/>
      <c r="AO10" s="379"/>
      <c r="AP10" s="379"/>
      <c r="AQ10" s="379"/>
      <c r="AR10" s="379"/>
      <c r="AS10" s="379"/>
      <c r="AT10" s="380"/>
      <c r="AU10" s="480" t="s">
        <v>122</v>
      </c>
      <c r="AV10" s="481"/>
      <c r="AW10" s="481"/>
      <c r="AX10" s="481"/>
      <c r="AY10" s="436" t="s">
        <v>123</v>
      </c>
      <c r="AZ10" s="437"/>
      <c r="BA10" s="437"/>
      <c r="BB10" s="437"/>
      <c r="BC10" s="437"/>
      <c r="BD10" s="437"/>
      <c r="BE10" s="437"/>
      <c r="BF10" s="437"/>
      <c r="BG10" s="437"/>
      <c r="BH10" s="437"/>
      <c r="BI10" s="437"/>
      <c r="BJ10" s="437"/>
      <c r="BK10" s="437"/>
      <c r="BL10" s="437"/>
      <c r="BM10" s="438"/>
      <c r="BN10" s="422">
        <v>186000</v>
      </c>
      <c r="BO10" s="423"/>
      <c r="BP10" s="423"/>
      <c r="BQ10" s="423"/>
      <c r="BR10" s="423"/>
      <c r="BS10" s="423"/>
      <c r="BT10" s="423"/>
      <c r="BU10" s="424"/>
      <c r="BV10" s="422">
        <v>200000</v>
      </c>
      <c r="BW10" s="423"/>
      <c r="BX10" s="423"/>
      <c r="BY10" s="423"/>
      <c r="BZ10" s="423"/>
      <c r="CA10" s="423"/>
      <c r="CB10" s="423"/>
      <c r="CC10" s="424"/>
      <c r="CD10" s="181" t="s">
        <v>124</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125</v>
      </c>
      <c r="M11" s="384"/>
      <c r="N11" s="384"/>
      <c r="O11" s="384"/>
      <c r="P11" s="384"/>
      <c r="Q11" s="385"/>
      <c r="R11" s="551" t="s">
        <v>126</v>
      </c>
      <c r="S11" s="552"/>
      <c r="T11" s="552"/>
      <c r="U11" s="552"/>
      <c r="V11" s="553"/>
      <c r="W11" s="563"/>
      <c r="X11" s="373"/>
      <c r="Y11" s="373"/>
      <c r="Z11" s="373"/>
      <c r="AA11" s="373"/>
      <c r="AB11" s="373"/>
      <c r="AC11" s="373"/>
      <c r="AD11" s="373"/>
      <c r="AE11" s="373"/>
      <c r="AF11" s="373"/>
      <c r="AG11" s="373"/>
      <c r="AH11" s="373"/>
      <c r="AI11" s="373"/>
      <c r="AJ11" s="373"/>
      <c r="AK11" s="373"/>
      <c r="AL11" s="564"/>
      <c r="AM11" s="479" t="s">
        <v>127</v>
      </c>
      <c r="AN11" s="379"/>
      <c r="AO11" s="379"/>
      <c r="AP11" s="379"/>
      <c r="AQ11" s="379"/>
      <c r="AR11" s="379"/>
      <c r="AS11" s="379"/>
      <c r="AT11" s="380"/>
      <c r="AU11" s="480" t="s">
        <v>128</v>
      </c>
      <c r="AV11" s="481"/>
      <c r="AW11" s="481"/>
      <c r="AX11" s="481"/>
      <c r="AY11" s="436" t="s">
        <v>129</v>
      </c>
      <c r="AZ11" s="437"/>
      <c r="BA11" s="437"/>
      <c r="BB11" s="437"/>
      <c r="BC11" s="437"/>
      <c r="BD11" s="437"/>
      <c r="BE11" s="437"/>
      <c r="BF11" s="437"/>
      <c r="BG11" s="437"/>
      <c r="BH11" s="437"/>
      <c r="BI11" s="437"/>
      <c r="BJ11" s="437"/>
      <c r="BK11" s="437"/>
      <c r="BL11" s="437"/>
      <c r="BM11" s="438"/>
      <c r="BN11" s="422">
        <v>72587</v>
      </c>
      <c r="BO11" s="423"/>
      <c r="BP11" s="423"/>
      <c r="BQ11" s="423"/>
      <c r="BR11" s="423"/>
      <c r="BS11" s="423"/>
      <c r="BT11" s="423"/>
      <c r="BU11" s="424"/>
      <c r="BV11" s="422">
        <v>0</v>
      </c>
      <c r="BW11" s="423"/>
      <c r="BX11" s="423"/>
      <c r="BY11" s="423"/>
      <c r="BZ11" s="423"/>
      <c r="CA11" s="423"/>
      <c r="CB11" s="423"/>
      <c r="CC11" s="424"/>
      <c r="CD11" s="462" t="s">
        <v>130</v>
      </c>
      <c r="CE11" s="382"/>
      <c r="CF11" s="382"/>
      <c r="CG11" s="382"/>
      <c r="CH11" s="382"/>
      <c r="CI11" s="382"/>
      <c r="CJ11" s="382"/>
      <c r="CK11" s="382"/>
      <c r="CL11" s="382"/>
      <c r="CM11" s="382"/>
      <c r="CN11" s="382"/>
      <c r="CO11" s="382"/>
      <c r="CP11" s="382"/>
      <c r="CQ11" s="382"/>
      <c r="CR11" s="382"/>
      <c r="CS11" s="463"/>
      <c r="CT11" s="525" t="s">
        <v>131</v>
      </c>
      <c r="CU11" s="526"/>
      <c r="CV11" s="526"/>
      <c r="CW11" s="526"/>
      <c r="CX11" s="526"/>
      <c r="CY11" s="526"/>
      <c r="CZ11" s="526"/>
      <c r="DA11" s="527"/>
      <c r="DB11" s="525" t="s">
        <v>132</v>
      </c>
      <c r="DC11" s="526"/>
      <c r="DD11" s="526"/>
      <c r="DE11" s="526"/>
      <c r="DF11" s="526"/>
      <c r="DG11" s="526"/>
      <c r="DH11" s="526"/>
      <c r="DI11" s="527"/>
    </row>
    <row r="12" spans="1:119" ht="18.75" customHeight="1" x14ac:dyDescent="0.15">
      <c r="A12" s="178"/>
      <c r="B12" s="528" t="s">
        <v>133</v>
      </c>
      <c r="C12" s="529"/>
      <c r="D12" s="529"/>
      <c r="E12" s="529"/>
      <c r="F12" s="529"/>
      <c r="G12" s="529"/>
      <c r="H12" s="529"/>
      <c r="I12" s="529"/>
      <c r="J12" s="529"/>
      <c r="K12" s="530"/>
      <c r="L12" s="537" t="s">
        <v>134</v>
      </c>
      <c r="M12" s="538"/>
      <c r="N12" s="538"/>
      <c r="O12" s="538"/>
      <c r="P12" s="538"/>
      <c r="Q12" s="539"/>
      <c r="R12" s="540">
        <v>1315</v>
      </c>
      <c r="S12" s="541"/>
      <c r="T12" s="541"/>
      <c r="U12" s="541"/>
      <c r="V12" s="542"/>
      <c r="W12" s="543" t="s">
        <v>1</v>
      </c>
      <c r="X12" s="481"/>
      <c r="Y12" s="481"/>
      <c r="Z12" s="481"/>
      <c r="AA12" s="481"/>
      <c r="AB12" s="544"/>
      <c r="AC12" s="545" t="s">
        <v>135</v>
      </c>
      <c r="AD12" s="546"/>
      <c r="AE12" s="546"/>
      <c r="AF12" s="546"/>
      <c r="AG12" s="547"/>
      <c r="AH12" s="545" t="s">
        <v>136</v>
      </c>
      <c r="AI12" s="546"/>
      <c r="AJ12" s="546"/>
      <c r="AK12" s="546"/>
      <c r="AL12" s="548"/>
      <c r="AM12" s="479" t="s">
        <v>137</v>
      </c>
      <c r="AN12" s="379"/>
      <c r="AO12" s="379"/>
      <c r="AP12" s="379"/>
      <c r="AQ12" s="379"/>
      <c r="AR12" s="379"/>
      <c r="AS12" s="379"/>
      <c r="AT12" s="380"/>
      <c r="AU12" s="480" t="s">
        <v>138</v>
      </c>
      <c r="AV12" s="481"/>
      <c r="AW12" s="481"/>
      <c r="AX12" s="481"/>
      <c r="AY12" s="436" t="s">
        <v>139</v>
      </c>
      <c r="AZ12" s="437"/>
      <c r="BA12" s="437"/>
      <c r="BB12" s="437"/>
      <c r="BC12" s="437"/>
      <c r="BD12" s="437"/>
      <c r="BE12" s="437"/>
      <c r="BF12" s="437"/>
      <c r="BG12" s="437"/>
      <c r="BH12" s="437"/>
      <c r="BI12" s="437"/>
      <c r="BJ12" s="437"/>
      <c r="BK12" s="437"/>
      <c r="BL12" s="437"/>
      <c r="BM12" s="438"/>
      <c r="BN12" s="422">
        <v>0</v>
      </c>
      <c r="BO12" s="423"/>
      <c r="BP12" s="423"/>
      <c r="BQ12" s="423"/>
      <c r="BR12" s="423"/>
      <c r="BS12" s="423"/>
      <c r="BT12" s="423"/>
      <c r="BU12" s="424"/>
      <c r="BV12" s="422">
        <v>184202</v>
      </c>
      <c r="BW12" s="423"/>
      <c r="BX12" s="423"/>
      <c r="BY12" s="423"/>
      <c r="BZ12" s="423"/>
      <c r="CA12" s="423"/>
      <c r="CB12" s="423"/>
      <c r="CC12" s="424"/>
      <c r="CD12" s="462" t="s">
        <v>140</v>
      </c>
      <c r="CE12" s="382"/>
      <c r="CF12" s="382"/>
      <c r="CG12" s="382"/>
      <c r="CH12" s="382"/>
      <c r="CI12" s="382"/>
      <c r="CJ12" s="382"/>
      <c r="CK12" s="382"/>
      <c r="CL12" s="382"/>
      <c r="CM12" s="382"/>
      <c r="CN12" s="382"/>
      <c r="CO12" s="382"/>
      <c r="CP12" s="382"/>
      <c r="CQ12" s="382"/>
      <c r="CR12" s="382"/>
      <c r="CS12" s="463"/>
      <c r="CT12" s="525" t="s">
        <v>132</v>
      </c>
      <c r="CU12" s="526"/>
      <c r="CV12" s="526"/>
      <c r="CW12" s="526"/>
      <c r="CX12" s="526"/>
      <c r="CY12" s="526"/>
      <c r="CZ12" s="526"/>
      <c r="DA12" s="527"/>
      <c r="DB12" s="525" t="s">
        <v>141</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142</v>
      </c>
      <c r="N13" s="507"/>
      <c r="O13" s="507"/>
      <c r="P13" s="507"/>
      <c r="Q13" s="508"/>
      <c r="R13" s="509">
        <v>1288</v>
      </c>
      <c r="S13" s="510"/>
      <c r="T13" s="510"/>
      <c r="U13" s="510"/>
      <c r="V13" s="511"/>
      <c r="W13" s="512" t="s">
        <v>143</v>
      </c>
      <c r="X13" s="408"/>
      <c r="Y13" s="408"/>
      <c r="Z13" s="408"/>
      <c r="AA13" s="408"/>
      <c r="AB13" s="409"/>
      <c r="AC13" s="375">
        <v>170</v>
      </c>
      <c r="AD13" s="376"/>
      <c r="AE13" s="376"/>
      <c r="AF13" s="376"/>
      <c r="AG13" s="377"/>
      <c r="AH13" s="375">
        <v>194</v>
      </c>
      <c r="AI13" s="376"/>
      <c r="AJ13" s="376"/>
      <c r="AK13" s="376"/>
      <c r="AL13" s="435"/>
      <c r="AM13" s="479" t="s">
        <v>144</v>
      </c>
      <c r="AN13" s="379"/>
      <c r="AO13" s="379"/>
      <c r="AP13" s="379"/>
      <c r="AQ13" s="379"/>
      <c r="AR13" s="379"/>
      <c r="AS13" s="379"/>
      <c r="AT13" s="380"/>
      <c r="AU13" s="480" t="s">
        <v>145</v>
      </c>
      <c r="AV13" s="481"/>
      <c r="AW13" s="481"/>
      <c r="AX13" s="481"/>
      <c r="AY13" s="436" t="s">
        <v>146</v>
      </c>
      <c r="AZ13" s="437"/>
      <c r="BA13" s="437"/>
      <c r="BB13" s="437"/>
      <c r="BC13" s="437"/>
      <c r="BD13" s="437"/>
      <c r="BE13" s="437"/>
      <c r="BF13" s="437"/>
      <c r="BG13" s="437"/>
      <c r="BH13" s="437"/>
      <c r="BI13" s="437"/>
      <c r="BJ13" s="437"/>
      <c r="BK13" s="437"/>
      <c r="BL13" s="437"/>
      <c r="BM13" s="438"/>
      <c r="BN13" s="422">
        <v>54135</v>
      </c>
      <c r="BO13" s="423"/>
      <c r="BP13" s="423"/>
      <c r="BQ13" s="423"/>
      <c r="BR13" s="423"/>
      <c r="BS13" s="423"/>
      <c r="BT13" s="423"/>
      <c r="BU13" s="424"/>
      <c r="BV13" s="422">
        <v>53253</v>
      </c>
      <c r="BW13" s="423"/>
      <c r="BX13" s="423"/>
      <c r="BY13" s="423"/>
      <c r="BZ13" s="423"/>
      <c r="CA13" s="423"/>
      <c r="CB13" s="423"/>
      <c r="CC13" s="424"/>
      <c r="CD13" s="462" t="s">
        <v>147</v>
      </c>
      <c r="CE13" s="382"/>
      <c r="CF13" s="382"/>
      <c r="CG13" s="382"/>
      <c r="CH13" s="382"/>
      <c r="CI13" s="382"/>
      <c r="CJ13" s="382"/>
      <c r="CK13" s="382"/>
      <c r="CL13" s="382"/>
      <c r="CM13" s="382"/>
      <c r="CN13" s="382"/>
      <c r="CO13" s="382"/>
      <c r="CP13" s="382"/>
      <c r="CQ13" s="382"/>
      <c r="CR13" s="382"/>
      <c r="CS13" s="463"/>
      <c r="CT13" s="419">
        <v>7</v>
      </c>
      <c r="CU13" s="420"/>
      <c r="CV13" s="420"/>
      <c r="CW13" s="420"/>
      <c r="CX13" s="420"/>
      <c r="CY13" s="420"/>
      <c r="CZ13" s="420"/>
      <c r="DA13" s="421"/>
      <c r="DB13" s="419">
        <v>6.7</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148</v>
      </c>
      <c r="M14" s="549"/>
      <c r="N14" s="549"/>
      <c r="O14" s="549"/>
      <c r="P14" s="549"/>
      <c r="Q14" s="550"/>
      <c r="R14" s="509">
        <v>1354</v>
      </c>
      <c r="S14" s="510"/>
      <c r="T14" s="510"/>
      <c r="U14" s="510"/>
      <c r="V14" s="511"/>
      <c r="W14" s="513"/>
      <c r="X14" s="411"/>
      <c r="Y14" s="411"/>
      <c r="Z14" s="411"/>
      <c r="AA14" s="411"/>
      <c r="AB14" s="412"/>
      <c r="AC14" s="502">
        <v>24.7</v>
      </c>
      <c r="AD14" s="503"/>
      <c r="AE14" s="503"/>
      <c r="AF14" s="503"/>
      <c r="AG14" s="504"/>
      <c r="AH14" s="502">
        <v>26.3</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149</v>
      </c>
      <c r="CE14" s="460"/>
      <c r="CF14" s="460"/>
      <c r="CG14" s="460"/>
      <c r="CH14" s="460"/>
      <c r="CI14" s="460"/>
      <c r="CJ14" s="460"/>
      <c r="CK14" s="460"/>
      <c r="CL14" s="460"/>
      <c r="CM14" s="460"/>
      <c r="CN14" s="460"/>
      <c r="CO14" s="460"/>
      <c r="CP14" s="460"/>
      <c r="CQ14" s="460"/>
      <c r="CR14" s="460"/>
      <c r="CS14" s="461"/>
      <c r="CT14" s="519" t="s">
        <v>150</v>
      </c>
      <c r="CU14" s="520"/>
      <c r="CV14" s="520"/>
      <c r="CW14" s="520"/>
      <c r="CX14" s="520"/>
      <c r="CY14" s="520"/>
      <c r="CZ14" s="520"/>
      <c r="DA14" s="521"/>
      <c r="DB14" s="519" t="s">
        <v>150</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151</v>
      </c>
      <c r="N15" s="507"/>
      <c r="O15" s="507"/>
      <c r="P15" s="507"/>
      <c r="Q15" s="508"/>
      <c r="R15" s="509">
        <v>1322</v>
      </c>
      <c r="S15" s="510"/>
      <c r="T15" s="510"/>
      <c r="U15" s="510"/>
      <c r="V15" s="511"/>
      <c r="W15" s="512" t="s">
        <v>152</v>
      </c>
      <c r="X15" s="408"/>
      <c r="Y15" s="408"/>
      <c r="Z15" s="408"/>
      <c r="AA15" s="408"/>
      <c r="AB15" s="409"/>
      <c r="AC15" s="375">
        <v>113</v>
      </c>
      <c r="AD15" s="376"/>
      <c r="AE15" s="376"/>
      <c r="AF15" s="376"/>
      <c r="AG15" s="377"/>
      <c r="AH15" s="375">
        <v>158</v>
      </c>
      <c r="AI15" s="376"/>
      <c r="AJ15" s="376"/>
      <c r="AK15" s="376"/>
      <c r="AL15" s="435"/>
      <c r="AM15" s="479"/>
      <c r="AN15" s="379"/>
      <c r="AO15" s="379"/>
      <c r="AP15" s="379"/>
      <c r="AQ15" s="379"/>
      <c r="AR15" s="379"/>
      <c r="AS15" s="379"/>
      <c r="AT15" s="380"/>
      <c r="AU15" s="480"/>
      <c r="AV15" s="481"/>
      <c r="AW15" s="481"/>
      <c r="AX15" s="481"/>
      <c r="AY15" s="448" t="s">
        <v>153</v>
      </c>
      <c r="AZ15" s="449"/>
      <c r="BA15" s="449"/>
      <c r="BB15" s="449"/>
      <c r="BC15" s="449"/>
      <c r="BD15" s="449"/>
      <c r="BE15" s="449"/>
      <c r="BF15" s="449"/>
      <c r="BG15" s="449"/>
      <c r="BH15" s="449"/>
      <c r="BI15" s="449"/>
      <c r="BJ15" s="449"/>
      <c r="BK15" s="449"/>
      <c r="BL15" s="449"/>
      <c r="BM15" s="450"/>
      <c r="BN15" s="451">
        <v>132401</v>
      </c>
      <c r="BO15" s="452"/>
      <c r="BP15" s="452"/>
      <c r="BQ15" s="452"/>
      <c r="BR15" s="452"/>
      <c r="BS15" s="452"/>
      <c r="BT15" s="452"/>
      <c r="BU15" s="453"/>
      <c r="BV15" s="451">
        <v>136836</v>
      </c>
      <c r="BW15" s="452"/>
      <c r="BX15" s="452"/>
      <c r="BY15" s="452"/>
      <c r="BZ15" s="452"/>
      <c r="CA15" s="452"/>
      <c r="CB15" s="452"/>
      <c r="CC15" s="453"/>
      <c r="CD15" s="522" t="s">
        <v>154</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155</v>
      </c>
      <c r="M16" s="497"/>
      <c r="N16" s="497"/>
      <c r="O16" s="497"/>
      <c r="P16" s="497"/>
      <c r="Q16" s="498"/>
      <c r="R16" s="499" t="s">
        <v>156</v>
      </c>
      <c r="S16" s="500"/>
      <c r="T16" s="500"/>
      <c r="U16" s="500"/>
      <c r="V16" s="501"/>
      <c r="W16" s="513"/>
      <c r="X16" s="411"/>
      <c r="Y16" s="411"/>
      <c r="Z16" s="411"/>
      <c r="AA16" s="411"/>
      <c r="AB16" s="412"/>
      <c r="AC16" s="502">
        <v>16.399999999999999</v>
      </c>
      <c r="AD16" s="503"/>
      <c r="AE16" s="503"/>
      <c r="AF16" s="503"/>
      <c r="AG16" s="504"/>
      <c r="AH16" s="502">
        <v>21.4</v>
      </c>
      <c r="AI16" s="503"/>
      <c r="AJ16" s="503"/>
      <c r="AK16" s="503"/>
      <c r="AL16" s="505"/>
      <c r="AM16" s="479"/>
      <c r="AN16" s="379"/>
      <c r="AO16" s="379"/>
      <c r="AP16" s="379"/>
      <c r="AQ16" s="379"/>
      <c r="AR16" s="379"/>
      <c r="AS16" s="379"/>
      <c r="AT16" s="380"/>
      <c r="AU16" s="480"/>
      <c r="AV16" s="481"/>
      <c r="AW16" s="481"/>
      <c r="AX16" s="481"/>
      <c r="AY16" s="436" t="s">
        <v>157</v>
      </c>
      <c r="AZ16" s="437"/>
      <c r="BA16" s="437"/>
      <c r="BB16" s="437"/>
      <c r="BC16" s="437"/>
      <c r="BD16" s="437"/>
      <c r="BE16" s="437"/>
      <c r="BF16" s="437"/>
      <c r="BG16" s="437"/>
      <c r="BH16" s="437"/>
      <c r="BI16" s="437"/>
      <c r="BJ16" s="437"/>
      <c r="BK16" s="437"/>
      <c r="BL16" s="437"/>
      <c r="BM16" s="438"/>
      <c r="BN16" s="422">
        <v>1381780</v>
      </c>
      <c r="BO16" s="423"/>
      <c r="BP16" s="423"/>
      <c r="BQ16" s="423"/>
      <c r="BR16" s="423"/>
      <c r="BS16" s="423"/>
      <c r="BT16" s="423"/>
      <c r="BU16" s="424"/>
      <c r="BV16" s="422">
        <v>1253488</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158</v>
      </c>
      <c r="N17" s="516"/>
      <c r="O17" s="516"/>
      <c r="P17" s="516"/>
      <c r="Q17" s="517"/>
      <c r="R17" s="499" t="s">
        <v>159</v>
      </c>
      <c r="S17" s="500"/>
      <c r="T17" s="500"/>
      <c r="U17" s="500"/>
      <c r="V17" s="501"/>
      <c r="W17" s="512" t="s">
        <v>160</v>
      </c>
      <c r="X17" s="408"/>
      <c r="Y17" s="408"/>
      <c r="Z17" s="408"/>
      <c r="AA17" s="408"/>
      <c r="AB17" s="409"/>
      <c r="AC17" s="375">
        <v>406</v>
      </c>
      <c r="AD17" s="376"/>
      <c r="AE17" s="376"/>
      <c r="AF17" s="376"/>
      <c r="AG17" s="377"/>
      <c r="AH17" s="375">
        <v>387</v>
      </c>
      <c r="AI17" s="376"/>
      <c r="AJ17" s="376"/>
      <c r="AK17" s="376"/>
      <c r="AL17" s="435"/>
      <c r="AM17" s="479"/>
      <c r="AN17" s="379"/>
      <c r="AO17" s="379"/>
      <c r="AP17" s="379"/>
      <c r="AQ17" s="379"/>
      <c r="AR17" s="379"/>
      <c r="AS17" s="379"/>
      <c r="AT17" s="380"/>
      <c r="AU17" s="480"/>
      <c r="AV17" s="481"/>
      <c r="AW17" s="481"/>
      <c r="AX17" s="481"/>
      <c r="AY17" s="436" t="s">
        <v>161</v>
      </c>
      <c r="AZ17" s="437"/>
      <c r="BA17" s="437"/>
      <c r="BB17" s="437"/>
      <c r="BC17" s="437"/>
      <c r="BD17" s="437"/>
      <c r="BE17" s="437"/>
      <c r="BF17" s="437"/>
      <c r="BG17" s="437"/>
      <c r="BH17" s="437"/>
      <c r="BI17" s="437"/>
      <c r="BJ17" s="437"/>
      <c r="BK17" s="437"/>
      <c r="BL17" s="437"/>
      <c r="BM17" s="438"/>
      <c r="BN17" s="422">
        <v>160485</v>
      </c>
      <c r="BO17" s="423"/>
      <c r="BP17" s="423"/>
      <c r="BQ17" s="423"/>
      <c r="BR17" s="423"/>
      <c r="BS17" s="423"/>
      <c r="BT17" s="423"/>
      <c r="BU17" s="424"/>
      <c r="BV17" s="422">
        <v>165403</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162</v>
      </c>
      <c r="C18" s="473"/>
      <c r="D18" s="473"/>
      <c r="E18" s="474"/>
      <c r="F18" s="474"/>
      <c r="G18" s="474"/>
      <c r="H18" s="474"/>
      <c r="I18" s="474"/>
      <c r="J18" s="474"/>
      <c r="K18" s="474"/>
      <c r="L18" s="475">
        <v>15.43</v>
      </c>
      <c r="M18" s="475"/>
      <c r="N18" s="475"/>
      <c r="O18" s="475"/>
      <c r="P18" s="475"/>
      <c r="Q18" s="475"/>
      <c r="R18" s="476"/>
      <c r="S18" s="476"/>
      <c r="T18" s="476"/>
      <c r="U18" s="476"/>
      <c r="V18" s="477"/>
      <c r="W18" s="493"/>
      <c r="X18" s="494"/>
      <c r="Y18" s="494"/>
      <c r="Z18" s="494"/>
      <c r="AA18" s="494"/>
      <c r="AB18" s="518"/>
      <c r="AC18" s="392">
        <v>58.9</v>
      </c>
      <c r="AD18" s="393"/>
      <c r="AE18" s="393"/>
      <c r="AF18" s="393"/>
      <c r="AG18" s="478"/>
      <c r="AH18" s="392">
        <v>52.4</v>
      </c>
      <c r="AI18" s="393"/>
      <c r="AJ18" s="393"/>
      <c r="AK18" s="393"/>
      <c r="AL18" s="394"/>
      <c r="AM18" s="479"/>
      <c r="AN18" s="379"/>
      <c r="AO18" s="379"/>
      <c r="AP18" s="379"/>
      <c r="AQ18" s="379"/>
      <c r="AR18" s="379"/>
      <c r="AS18" s="379"/>
      <c r="AT18" s="380"/>
      <c r="AU18" s="480"/>
      <c r="AV18" s="481"/>
      <c r="AW18" s="481"/>
      <c r="AX18" s="481"/>
      <c r="AY18" s="436" t="s">
        <v>163</v>
      </c>
      <c r="AZ18" s="437"/>
      <c r="BA18" s="437"/>
      <c r="BB18" s="437"/>
      <c r="BC18" s="437"/>
      <c r="BD18" s="437"/>
      <c r="BE18" s="437"/>
      <c r="BF18" s="437"/>
      <c r="BG18" s="437"/>
      <c r="BH18" s="437"/>
      <c r="BI18" s="437"/>
      <c r="BJ18" s="437"/>
      <c r="BK18" s="437"/>
      <c r="BL18" s="437"/>
      <c r="BM18" s="438"/>
      <c r="BN18" s="422">
        <v>1240028</v>
      </c>
      <c r="BO18" s="423"/>
      <c r="BP18" s="423"/>
      <c r="BQ18" s="423"/>
      <c r="BR18" s="423"/>
      <c r="BS18" s="423"/>
      <c r="BT18" s="423"/>
      <c r="BU18" s="424"/>
      <c r="BV18" s="422">
        <v>1208326</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164</v>
      </c>
      <c r="C19" s="473"/>
      <c r="D19" s="473"/>
      <c r="E19" s="474"/>
      <c r="F19" s="474"/>
      <c r="G19" s="474"/>
      <c r="H19" s="474"/>
      <c r="I19" s="474"/>
      <c r="J19" s="474"/>
      <c r="K19" s="474"/>
      <c r="L19" s="482">
        <v>86</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165</v>
      </c>
      <c r="AZ19" s="437"/>
      <c r="BA19" s="437"/>
      <c r="BB19" s="437"/>
      <c r="BC19" s="437"/>
      <c r="BD19" s="437"/>
      <c r="BE19" s="437"/>
      <c r="BF19" s="437"/>
      <c r="BG19" s="437"/>
      <c r="BH19" s="437"/>
      <c r="BI19" s="437"/>
      <c r="BJ19" s="437"/>
      <c r="BK19" s="437"/>
      <c r="BL19" s="437"/>
      <c r="BM19" s="438"/>
      <c r="BN19" s="422">
        <v>2180705</v>
      </c>
      <c r="BO19" s="423"/>
      <c r="BP19" s="423"/>
      <c r="BQ19" s="423"/>
      <c r="BR19" s="423"/>
      <c r="BS19" s="423"/>
      <c r="BT19" s="423"/>
      <c r="BU19" s="424"/>
      <c r="BV19" s="422">
        <v>2121419</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166</v>
      </c>
      <c r="C20" s="473"/>
      <c r="D20" s="473"/>
      <c r="E20" s="474"/>
      <c r="F20" s="474"/>
      <c r="G20" s="474"/>
      <c r="H20" s="474"/>
      <c r="I20" s="474"/>
      <c r="J20" s="474"/>
      <c r="K20" s="474"/>
      <c r="L20" s="482">
        <v>637</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167</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168</v>
      </c>
      <c r="C22" s="399"/>
      <c r="D22" s="400"/>
      <c r="E22" s="407" t="s">
        <v>1</v>
      </c>
      <c r="F22" s="408"/>
      <c r="G22" s="408"/>
      <c r="H22" s="408"/>
      <c r="I22" s="408"/>
      <c r="J22" s="408"/>
      <c r="K22" s="409"/>
      <c r="L22" s="407" t="s">
        <v>169</v>
      </c>
      <c r="M22" s="408"/>
      <c r="N22" s="408"/>
      <c r="O22" s="408"/>
      <c r="P22" s="409"/>
      <c r="Q22" s="413" t="s">
        <v>170</v>
      </c>
      <c r="R22" s="414"/>
      <c r="S22" s="414"/>
      <c r="T22" s="414"/>
      <c r="U22" s="414"/>
      <c r="V22" s="415"/>
      <c r="W22" s="464" t="s">
        <v>171</v>
      </c>
      <c r="X22" s="399"/>
      <c r="Y22" s="400"/>
      <c r="Z22" s="407" t="s">
        <v>1</v>
      </c>
      <c r="AA22" s="408"/>
      <c r="AB22" s="408"/>
      <c r="AC22" s="408"/>
      <c r="AD22" s="408"/>
      <c r="AE22" s="408"/>
      <c r="AF22" s="408"/>
      <c r="AG22" s="409"/>
      <c r="AH22" s="425" t="s">
        <v>172</v>
      </c>
      <c r="AI22" s="408"/>
      <c r="AJ22" s="408"/>
      <c r="AK22" s="408"/>
      <c r="AL22" s="409"/>
      <c r="AM22" s="425" t="s">
        <v>173</v>
      </c>
      <c r="AN22" s="426"/>
      <c r="AO22" s="426"/>
      <c r="AP22" s="426"/>
      <c r="AQ22" s="426"/>
      <c r="AR22" s="427"/>
      <c r="AS22" s="413" t="s">
        <v>170</v>
      </c>
      <c r="AT22" s="414"/>
      <c r="AU22" s="414"/>
      <c r="AV22" s="414"/>
      <c r="AW22" s="414"/>
      <c r="AX22" s="431"/>
      <c r="AY22" s="448" t="s">
        <v>174</v>
      </c>
      <c r="AZ22" s="449"/>
      <c r="BA22" s="449"/>
      <c r="BB22" s="449"/>
      <c r="BC22" s="449"/>
      <c r="BD22" s="449"/>
      <c r="BE22" s="449"/>
      <c r="BF22" s="449"/>
      <c r="BG22" s="449"/>
      <c r="BH22" s="449"/>
      <c r="BI22" s="449"/>
      <c r="BJ22" s="449"/>
      <c r="BK22" s="449"/>
      <c r="BL22" s="449"/>
      <c r="BM22" s="450"/>
      <c r="BN22" s="451">
        <v>2248829</v>
      </c>
      <c r="BO22" s="452"/>
      <c r="BP22" s="452"/>
      <c r="BQ22" s="452"/>
      <c r="BR22" s="452"/>
      <c r="BS22" s="452"/>
      <c r="BT22" s="452"/>
      <c r="BU22" s="453"/>
      <c r="BV22" s="451">
        <v>2265500</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175</v>
      </c>
      <c r="AZ23" s="437"/>
      <c r="BA23" s="437"/>
      <c r="BB23" s="437"/>
      <c r="BC23" s="437"/>
      <c r="BD23" s="437"/>
      <c r="BE23" s="437"/>
      <c r="BF23" s="437"/>
      <c r="BG23" s="437"/>
      <c r="BH23" s="437"/>
      <c r="BI23" s="437"/>
      <c r="BJ23" s="437"/>
      <c r="BK23" s="437"/>
      <c r="BL23" s="437"/>
      <c r="BM23" s="438"/>
      <c r="BN23" s="422">
        <v>2203980</v>
      </c>
      <c r="BO23" s="423"/>
      <c r="BP23" s="423"/>
      <c r="BQ23" s="423"/>
      <c r="BR23" s="423"/>
      <c r="BS23" s="423"/>
      <c r="BT23" s="423"/>
      <c r="BU23" s="424"/>
      <c r="BV23" s="422">
        <v>2144813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176</v>
      </c>
      <c r="F24" s="379"/>
      <c r="G24" s="379"/>
      <c r="H24" s="379"/>
      <c r="I24" s="379"/>
      <c r="J24" s="379"/>
      <c r="K24" s="380"/>
      <c r="L24" s="375">
        <v>1</v>
      </c>
      <c r="M24" s="376"/>
      <c r="N24" s="376"/>
      <c r="O24" s="376"/>
      <c r="P24" s="377"/>
      <c r="Q24" s="375">
        <v>6840</v>
      </c>
      <c r="R24" s="376"/>
      <c r="S24" s="376"/>
      <c r="T24" s="376"/>
      <c r="U24" s="376"/>
      <c r="V24" s="377"/>
      <c r="W24" s="465"/>
      <c r="X24" s="402"/>
      <c r="Y24" s="403"/>
      <c r="Z24" s="378" t="s">
        <v>177</v>
      </c>
      <c r="AA24" s="379"/>
      <c r="AB24" s="379"/>
      <c r="AC24" s="379"/>
      <c r="AD24" s="379"/>
      <c r="AE24" s="379"/>
      <c r="AF24" s="379"/>
      <c r="AG24" s="380"/>
      <c r="AH24" s="375">
        <v>58</v>
      </c>
      <c r="AI24" s="376"/>
      <c r="AJ24" s="376"/>
      <c r="AK24" s="376"/>
      <c r="AL24" s="377"/>
      <c r="AM24" s="375">
        <v>153990</v>
      </c>
      <c r="AN24" s="376"/>
      <c r="AO24" s="376"/>
      <c r="AP24" s="376"/>
      <c r="AQ24" s="376"/>
      <c r="AR24" s="377"/>
      <c r="AS24" s="375">
        <v>2655</v>
      </c>
      <c r="AT24" s="376"/>
      <c r="AU24" s="376"/>
      <c r="AV24" s="376"/>
      <c r="AW24" s="376"/>
      <c r="AX24" s="435"/>
      <c r="AY24" s="395" t="s">
        <v>178</v>
      </c>
      <c r="AZ24" s="396"/>
      <c r="BA24" s="396"/>
      <c r="BB24" s="396"/>
      <c r="BC24" s="396"/>
      <c r="BD24" s="396"/>
      <c r="BE24" s="396"/>
      <c r="BF24" s="396"/>
      <c r="BG24" s="396"/>
      <c r="BH24" s="396"/>
      <c r="BI24" s="396"/>
      <c r="BJ24" s="396"/>
      <c r="BK24" s="396"/>
      <c r="BL24" s="396"/>
      <c r="BM24" s="397"/>
      <c r="BN24" s="422">
        <v>1704331</v>
      </c>
      <c r="BO24" s="423"/>
      <c r="BP24" s="423"/>
      <c r="BQ24" s="423"/>
      <c r="BR24" s="423"/>
      <c r="BS24" s="423"/>
      <c r="BT24" s="423"/>
      <c r="BU24" s="424"/>
      <c r="BV24" s="422">
        <v>1710040</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179</v>
      </c>
      <c r="F25" s="379"/>
      <c r="G25" s="379"/>
      <c r="H25" s="379"/>
      <c r="I25" s="379"/>
      <c r="J25" s="379"/>
      <c r="K25" s="380"/>
      <c r="L25" s="375">
        <v>1</v>
      </c>
      <c r="M25" s="376"/>
      <c r="N25" s="376"/>
      <c r="O25" s="376"/>
      <c r="P25" s="377"/>
      <c r="Q25" s="375">
        <v>5570</v>
      </c>
      <c r="R25" s="376"/>
      <c r="S25" s="376"/>
      <c r="T25" s="376"/>
      <c r="U25" s="376"/>
      <c r="V25" s="377"/>
      <c r="W25" s="465"/>
      <c r="X25" s="402"/>
      <c r="Y25" s="403"/>
      <c r="Z25" s="378" t="s">
        <v>180</v>
      </c>
      <c r="AA25" s="379"/>
      <c r="AB25" s="379"/>
      <c r="AC25" s="379"/>
      <c r="AD25" s="379"/>
      <c r="AE25" s="379"/>
      <c r="AF25" s="379"/>
      <c r="AG25" s="380"/>
      <c r="AH25" s="375" t="s">
        <v>141</v>
      </c>
      <c r="AI25" s="376"/>
      <c r="AJ25" s="376"/>
      <c r="AK25" s="376"/>
      <c r="AL25" s="377"/>
      <c r="AM25" s="375" t="s">
        <v>141</v>
      </c>
      <c r="AN25" s="376"/>
      <c r="AO25" s="376"/>
      <c r="AP25" s="376"/>
      <c r="AQ25" s="376"/>
      <c r="AR25" s="377"/>
      <c r="AS25" s="375" t="s">
        <v>181</v>
      </c>
      <c r="AT25" s="376"/>
      <c r="AU25" s="376"/>
      <c r="AV25" s="376"/>
      <c r="AW25" s="376"/>
      <c r="AX25" s="435"/>
      <c r="AY25" s="448" t="s">
        <v>182</v>
      </c>
      <c r="AZ25" s="449"/>
      <c r="BA25" s="449"/>
      <c r="BB25" s="449"/>
      <c r="BC25" s="449"/>
      <c r="BD25" s="449"/>
      <c r="BE25" s="449"/>
      <c r="BF25" s="449"/>
      <c r="BG25" s="449"/>
      <c r="BH25" s="449"/>
      <c r="BI25" s="449"/>
      <c r="BJ25" s="449"/>
      <c r="BK25" s="449"/>
      <c r="BL25" s="449"/>
      <c r="BM25" s="450"/>
      <c r="BN25" s="451">
        <v>1036500</v>
      </c>
      <c r="BO25" s="452"/>
      <c r="BP25" s="452"/>
      <c r="BQ25" s="452"/>
      <c r="BR25" s="452"/>
      <c r="BS25" s="452"/>
      <c r="BT25" s="452"/>
      <c r="BU25" s="453"/>
      <c r="BV25" s="451" t="s">
        <v>181</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183</v>
      </c>
      <c r="F26" s="379"/>
      <c r="G26" s="379"/>
      <c r="H26" s="379"/>
      <c r="I26" s="379"/>
      <c r="J26" s="379"/>
      <c r="K26" s="380"/>
      <c r="L26" s="375">
        <v>1</v>
      </c>
      <c r="M26" s="376"/>
      <c r="N26" s="376"/>
      <c r="O26" s="376"/>
      <c r="P26" s="377"/>
      <c r="Q26" s="375">
        <v>5210</v>
      </c>
      <c r="R26" s="376"/>
      <c r="S26" s="376"/>
      <c r="T26" s="376"/>
      <c r="U26" s="376"/>
      <c r="V26" s="377"/>
      <c r="W26" s="465"/>
      <c r="X26" s="402"/>
      <c r="Y26" s="403"/>
      <c r="Z26" s="378" t="s">
        <v>184</v>
      </c>
      <c r="AA26" s="433"/>
      <c r="AB26" s="433"/>
      <c r="AC26" s="433"/>
      <c r="AD26" s="433"/>
      <c r="AE26" s="433"/>
      <c r="AF26" s="433"/>
      <c r="AG26" s="434"/>
      <c r="AH26" s="375">
        <v>2</v>
      </c>
      <c r="AI26" s="376"/>
      <c r="AJ26" s="376"/>
      <c r="AK26" s="376"/>
      <c r="AL26" s="377"/>
      <c r="AM26" s="375" t="s">
        <v>185</v>
      </c>
      <c r="AN26" s="376"/>
      <c r="AO26" s="376"/>
      <c r="AP26" s="376"/>
      <c r="AQ26" s="376"/>
      <c r="AR26" s="377"/>
      <c r="AS26" s="375" t="s">
        <v>186</v>
      </c>
      <c r="AT26" s="376"/>
      <c r="AU26" s="376"/>
      <c r="AV26" s="376"/>
      <c r="AW26" s="376"/>
      <c r="AX26" s="435"/>
      <c r="AY26" s="462" t="s">
        <v>187</v>
      </c>
      <c r="AZ26" s="382"/>
      <c r="BA26" s="382"/>
      <c r="BB26" s="382"/>
      <c r="BC26" s="382"/>
      <c r="BD26" s="382"/>
      <c r="BE26" s="382"/>
      <c r="BF26" s="382"/>
      <c r="BG26" s="382"/>
      <c r="BH26" s="382"/>
      <c r="BI26" s="382"/>
      <c r="BJ26" s="382"/>
      <c r="BK26" s="382"/>
      <c r="BL26" s="382"/>
      <c r="BM26" s="463"/>
      <c r="BN26" s="422" t="s">
        <v>188</v>
      </c>
      <c r="BO26" s="423"/>
      <c r="BP26" s="423"/>
      <c r="BQ26" s="423"/>
      <c r="BR26" s="423"/>
      <c r="BS26" s="423"/>
      <c r="BT26" s="423"/>
      <c r="BU26" s="424"/>
      <c r="BV26" s="422" t="s">
        <v>189</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190</v>
      </c>
      <c r="F27" s="379"/>
      <c r="G27" s="379"/>
      <c r="H27" s="379"/>
      <c r="I27" s="379"/>
      <c r="J27" s="379"/>
      <c r="K27" s="380"/>
      <c r="L27" s="375">
        <v>1</v>
      </c>
      <c r="M27" s="376"/>
      <c r="N27" s="376"/>
      <c r="O27" s="376"/>
      <c r="P27" s="377"/>
      <c r="Q27" s="375">
        <v>2660</v>
      </c>
      <c r="R27" s="376"/>
      <c r="S27" s="376"/>
      <c r="T27" s="376"/>
      <c r="U27" s="376"/>
      <c r="V27" s="377"/>
      <c r="W27" s="465"/>
      <c r="X27" s="402"/>
      <c r="Y27" s="403"/>
      <c r="Z27" s="378" t="s">
        <v>191</v>
      </c>
      <c r="AA27" s="379"/>
      <c r="AB27" s="379"/>
      <c r="AC27" s="379"/>
      <c r="AD27" s="379"/>
      <c r="AE27" s="379"/>
      <c r="AF27" s="379"/>
      <c r="AG27" s="380"/>
      <c r="AH27" s="375">
        <v>3</v>
      </c>
      <c r="AI27" s="376"/>
      <c r="AJ27" s="376"/>
      <c r="AK27" s="376"/>
      <c r="AL27" s="377"/>
      <c r="AM27" s="375">
        <v>10470</v>
      </c>
      <c r="AN27" s="376"/>
      <c r="AO27" s="376"/>
      <c r="AP27" s="376"/>
      <c r="AQ27" s="376"/>
      <c r="AR27" s="377"/>
      <c r="AS27" s="375">
        <v>3490</v>
      </c>
      <c r="AT27" s="376"/>
      <c r="AU27" s="376"/>
      <c r="AV27" s="376"/>
      <c r="AW27" s="376"/>
      <c r="AX27" s="435"/>
      <c r="AY27" s="459" t="s">
        <v>192</v>
      </c>
      <c r="AZ27" s="460"/>
      <c r="BA27" s="460"/>
      <c r="BB27" s="460"/>
      <c r="BC27" s="460"/>
      <c r="BD27" s="460"/>
      <c r="BE27" s="460"/>
      <c r="BF27" s="460"/>
      <c r="BG27" s="460"/>
      <c r="BH27" s="460"/>
      <c r="BI27" s="460"/>
      <c r="BJ27" s="460"/>
      <c r="BK27" s="460"/>
      <c r="BL27" s="460"/>
      <c r="BM27" s="461"/>
      <c r="BN27" s="456">
        <v>8</v>
      </c>
      <c r="BO27" s="457"/>
      <c r="BP27" s="457"/>
      <c r="BQ27" s="457"/>
      <c r="BR27" s="457"/>
      <c r="BS27" s="457"/>
      <c r="BT27" s="457"/>
      <c r="BU27" s="458"/>
      <c r="BV27" s="456">
        <v>8</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193</v>
      </c>
      <c r="F28" s="379"/>
      <c r="G28" s="379"/>
      <c r="H28" s="379"/>
      <c r="I28" s="379"/>
      <c r="J28" s="379"/>
      <c r="K28" s="380"/>
      <c r="L28" s="375">
        <v>1</v>
      </c>
      <c r="M28" s="376"/>
      <c r="N28" s="376"/>
      <c r="O28" s="376"/>
      <c r="P28" s="377"/>
      <c r="Q28" s="375">
        <v>2200</v>
      </c>
      <c r="R28" s="376"/>
      <c r="S28" s="376"/>
      <c r="T28" s="376"/>
      <c r="U28" s="376"/>
      <c r="V28" s="377"/>
      <c r="W28" s="465"/>
      <c r="X28" s="402"/>
      <c r="Y28" s="403"/>
      <c r="Z28" s="378" t="s">
        <v>194</v>
      </c>
      <c r="AA28" s="379"/>
      <c r="AB28" s="379"/>
      <c r="AC28" s="379"/>
      <c r="AD28" s="379"/>
      <c r="AE28" s="379"/>
      <c r="AF28" s="379"/>
      <c r="AG28" s="380"/>
      <c r="AH28" s="375" t="s">
        <v>188</v>
      </c>
      <c r="AI28" s="376"/>
      <c r="AJ28" s="376"/>
      <c r="AK28" s="376"/>
      <c r="AL28" s="377"/>
      <c r="AM28" s="375" t="s">
        <v>188</v>
      </c>
      <c r="AN28" s="376"/>
      <c r="AO28" s="376"/>
      <c r="AP28" s="376"/>
      <c r="AQ28" s="376"/>
      <c r="AR28" s="377"/>
      <c r="AS28" s="375" t="s">
        <v>188</v>
      </c>
      <c r="AT28" s="376"/>
      <c r="AU28" s="376"/>
      <c r="AV28" s="376"/>
      <c r="AW28" s="376"/>
      <c r="AX28" s="435"/>
      <c r="AY28" s="439" t="s">
        <v>195</v>
      </c>
      <c r="AZ28" s="440"/>
      <c r="BA28" s="440"/>
      <c r="BB28" s="441"/>
      <c r="BC28" s="448" t="s">
        <v>48</v>
      </c>
      <c r="BD28" s="449"/>
      <c r="BE28" s="449"/>
      <c r="BF28" s="449"/>
      <c r="BG28" s="449"/>
      <c r="BH28" s="449"/>
      <c r="BI28" s="449"/>
      <c r="BJ28" s="449"/>
      <c r="BK28" s="449"/>
      <c r="BL28" s="449"/>
      <c r="BM28" s="450"/>
      <c r="BN28" s="451">
        <v>628499</v>
      </c>
      <c r="BO28" s="452"/>
      <c r="BP28" s="452"/>
      <c r="BQ28" s="452"/>
      <c r="BR28" s="452"/>
      <c r="BS28" s="452"/>
      <c r="BT28" s="452"/>
      <c r="BU28" s="453"/>
      <c r="BV28" s="451">
        <v>442499</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196</v>
      </c>
      <c r="F29" s="379"/>
      <c r="G29" s="379"/>
      <c r="H29" s="379"/>
      <c r="I29" s="379"/>
      <c r="J29" s="379"/>
      <c r="K29" s="380"/>
      <c r="L29" s="375">
        <v>8</v>
      </c>
      <c r="M29" s="376"/>
      <c r="N29" s="376"/>
      <c r="O29" s="376"/>
      <c r="P29" s="377"/>
      <c r="Q29" s="375">
        <v>2050</v>
      </c>
      <c r="R29" s="376"/>
      <c r="S29" s="376"/>
      <c r="T29" s="376"/>
      <c r="U29" s="376"/>
      <c r="V29" s="377"/>
      <c r="W29" s="466"/>
      <c r="X29" s="467"/>
      <c r="Y29" s="468"/>
      <c r="Z29" s="378" t="s">
        <v>197</v>
      </c>
      <c r="AA29" s="379"/>
      <c r="AB29" s="379"/>
      <c r="AC29" s="379"/>
      <c r="AD29" s="379"/>
      <c r="AE29" s="379"/>
      <c r="AF29" s="379"/>
      <c r="AG29" s="380"/>
      <c r="AH29" s="375">
        <v>61</v>
      </c>
      <c r="AI29" s="376"/>
      <c r="AJ29" s="376"/>
      <c r="AK29" s="376"/>
      <c r="AL29" s="377"/>
      <c r="AM29" s="375">
        <v>164460</v>
      </c>
      <c r="AN29" s="376"/>
      <c r="AO29" s="376"/>
      <c r="AP29" s="376"/>
      <c r="AQ29" s="376"/>
      <c r="AR29" s="377"/>
      <c r="AS29" s="375">
        <v>2696</v>
      </c>
      <c r="AT29" s="376"/>
      <c r="AU29" s="376"/>
      <c r="AV29" s="376"/>
      <c r="AW29" s="376"/>
      <c r="AX29" s="435"/>
      <c r="AY29" s="442"/>
      <c r="AZ29" s="443"/>
      <c r="BA29" s="443"/>
      <c r="BB29" s="444"/>
      <c r="BC29" s="436" t="s">
        <v>198</v>
      </c>
      <c r="BD29" s="437"/>
      <c r="BE29" s="437"/>
      <c r="BF29" s="437"/>
      <c r="BG29" s="437"/>
      <c r="BH29" s="437"/>
      <c r="BI29" s="437"/>
      <c r="BJ29" s="437"/>
      <c r="BK29" s="437"/>
      <c r="BL29" s="437"/>
      <c r="BM29" s="438"/>
      <c r="BN29" s="422">
        <v>125377</v>
      </c>
      <c r="BO29" s="423"/>
      <c r="BP29" s="423"/>
      <c r="BQ29" s="423"/>
      <c r="BR29" s="423"/>
      <c r="BS29" s="423"/>
      <c r="BT29" s="423"/>
      <c r="BU29" s="424"/>
      <c r="BV29" s="422">
        <v>198252</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199</v>
      </c>
      <c r="X30" s="390"/>
      <c r="Y30" s="390"/>
      <c r="Z30" s="390"/>
      <c r="AA30" s="390"/>
      <c r="AB30" s="390"/>
      <c r="AC30" s="390"/>
      <c r="AD30" s="390"/>
      <c r="AE30" s="390"/>
      <c r="AF30" s="390"/>
      <c r="AG30" s="391"/>
      <c r="AH30" s="392">
        <v>95.7</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512625</v>
      </c>
      <c r="BO30" s="457"/>
      <c r="BP30" s="457"/>
      <c r="BQ30" s="457"/>
      <c r="BR30" s="457"/>
      <c r="BS30" s="457"/>
      <c r="BT30" s="457"/>
      <c r="BU30" s="458"/>
      <c r="BV30" s="456">
        <v>401662</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200</v>
      </c>
      <c r="D32" s="381"/>
      <c r="E32" s="381"/>
      <c r="F32" s="381"/>
      <c r="G32" s="381"/>
      <c r="H32" s="381"/>
      <c r="I32" s="381"/>
      <c r="J32" s="381"/>
      <c r="K32" s="381"/>
      <c r="L32" s="381"/>
      <c r="M32" s="381"/>
      <c r="N32" s="381"/>
      <c r="O32" s="381"/>
      <c r="P32" s="381"/>
      <c r="Q32" s="381"/>
      <c r="R32" s="381"/>
      <c r="S32" s="381"/>
      <c r="U32" s="382" t="s">
        <v>201</v>
      </c>
      <c r="V32" s="382"/>
      <c r="W32" s="382"/>
      <c r="X32" s="382"/>
      <c r="Y32" s="382"/>
      <c r="Z32" s="382"/>
      <c r="AA32" s="382"/>
      <c r="AB32" s="382"/>
      <c r="AC32" s="382"/>
      <c r="AD32" s="382"/>
      <c r="AE32" s="382"/>
      <c r="AF32" s="382"/>
      <c r="AG32" s="382"/>
      <c r="AH32" s="382"/>
      <c r="AI32" s="382"/>
      <c r="AJ32" s="382"/>
      <c r="AK32" s="382"/>
      <c r="AM32" s="382" t="s">
        <v>202</v>
      </c>
      <c r="AN32" s="382"/>
      <c r="AO32" s="382"/>
      <c r="AP32" s="382"/>
      <c r="AQ32" s="382"/>
      <c r="AR32" s="382"/>
      <c r="AS32" s="382"/>
      <c r="AT32" s="382"/>
      <c r="AU32" s="382"/>
      <c r="AV32" s="382"/>
      <c r="AW32" s="382"/>
      <c r="AX32" s="382"/>
      <c r="AY32" s="382"/>
      <c r="AZ32" s="382"/>
      <c r="BA32" s="382"/>
      <c r="BB32" s="382"/>
      <c r="BC32" s="382"/>
      <c r="BE32" s="382" t="s">
        <v>203</v>
      </c>
      <c r="BF32" s="382"/>
      <c r="BG32" s="382"/>
      <c r="BH32" s="382"/>
      <c r="BI32" s="382"/>
      <c r="BJ32" s="382"/>
      <c r="BK32" s="382"/>
      <c r="BL32" s="382"/>
      <c r="BM32" s="382"/>
      <c r="BN32" s="382"/>
      <c r="BO32" s="382"/>
      <c r="BP32" s="382"/>
      <c r="BQ32" s="382"/>
      <c r="BR32" s="382"/>
      <c r="BS32" s="382"/>
      <c r="BT32" s="382"/>
      <c r="BU32" s="382"/>
      <c r="BW32" s="382" t="s">
        <v>204</v>
      </c>
      <c r="BX32" s="382"/>
      <c r="BY32" s="382"/>
      <c r="BZ32" s="382"/>
      <c r="CA32" s="382"/>
      <c r="CB32" s="382"/>
      <c r="CC32" s="382"/>
      <c r="CD32" s="382"/>
      <c r="CE32" s="382"/>
      <c r="CF32" s="382"/>
      <c r="CG32" s="382"/>
      <c r="CH32" s="382"/>
      <c r="CI32" s="382"/>
      <c r="CJ32" s="382"/>
      <c r="CK32" s="382"/>
      <c r="CL32" s="382"/>
      <c r="CM32" s="382"/>
      <c r="CO32" s="382" t="s">
        <v>205</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206</v>
      </c>
      <c r="D33" s="374"/>
      <c r="E33" s="373" t="s">
        <v>207</v>
      </c>
      <c r="F33" s="373"/>
      <c r="G33" s="373"/>
      <c r="H33" s="373"/>
      <c r="I33" s="373"/>
      <c r="J33" s="373"/>
      <c r="K33" s="373"/>
      <c r="L33" s="373"/>
      <c r="M33" s="373"/>
      <c r="N33" s="373"/>
      <c r="O33" s="373"/>
      <c r="P33" s="373"/>
      <c r="Q33" s="373"/>
      <c r="R33" s="373"/>
      <c r="S33" s="373"/>
      <c r="T33" s="203"/>
      <c r="U33" s="374" t="s">
        <v>206</v>
      </c>
      <c r="V33" s="374"/>
      <c r="W33" s="373" t="s">
        <v>208</v>
      </c>
      <c r="X33" s="373"/>
      <c r="Y33" s="373"/>
      <c r="Z33" s="373"/>
      <c r="AA33" s="373"/>
      <c r="AB33" s="373"/>
      <c r="AC33" s="373"/>
      <c r="AD33" s="373"/>
      <c r="AE33" s="373"/>
      <c r="AF33" s="373"/>
      <c r="AG33" s="373"/>
      <c r="AH33" s="373"/>
      <c r="AI33" s="373"/>
      <c r="AJ33" s="373"/>
      <c r="AK33" s="373"/>
      <c r="AL33" s="203"/>
      <c r="AM33" s="374" t="s">
        <v>206</v>
      </c>
      <c r="AN33" s="374"/>
      <c r="AO33" s="373" t="s">
        <v>209</v>
      </c>
      <c r="AP33" s="373"/>
      <c r="AQ33" s="373"/>
      <c r="AR33" s="373"/>
      <c r="AS33" s="373"/>
      <c r="AT33" s="373"/>
      <c r="AU33" s="373"/>
      <c r="AV33" s="373"/>
      <c r="AW33" s="373"/>
      <c r="AX33" s="373"/>
      <c r="AY33" s="373"/>
      <c r="AZ33" s="373"/>
      <c r="BA33" s="373"/>
      <c r="BB33" s="373"/>
      <c r="BC33" s="373"/>
      <c r="BD33" s="204"/>
      <c r="BE33" s="373" t="s">
        <v>210</v>
      </c>
      <c r="BF33" s="373"/>
      <c r="BG33" s="373" t="s">
        <v>211</v>
      </c>
      <c r="BH33" s="373"/>
      <c r="BI33" s="373"/>
      <c r="BJ33" s="373"/>
      <c r="BK33" s="373"/>
      <c r="BL33" s="373"/>
      <c r="BM33" s="373"/>
      <c r="BN33" s="373"/>
      <c r="BO33" s="373"/>
      <c r="BP33" s="373"/>
      <c r="BQ33" s="373"/>
      <c r="BR33" s="373"/>
      <c r="BS33" s="373"/>
      <c r="BT33" s="373"/>
      <c r="BU33" s="373"/>
      <c r="BV33" s="204"/>
      <c r="BW33" s="374" t="s">
        <v>210</v>
      </c>
      <c r="BX33" s="374"/>
      <c r="BY33" s="373" t="s">
        <v>212</v>
      </c>
      <c r="BZ33" s="373"/>
      <c r="CA33" s="373"/>
      <c r="CB33" s="373"/>
      <c r="CC33" s="373"/>
      <c r="CD33" s="373"/>
      <c r="CE33" s="373"/>
      <c r="CF33" s="373"/>
      <c r="CG33" s="373"/>
      <c r="CH33" s="373"/>
      <c r="CI33" s="373"/>
      <c r="CJ33" s="373"/>
      <c r="CK33" s="373"/>
      <c r="CL33" s="373"/>
      <c r="CM33" s="373"/>
      <c r="CN33" s="203"/>
      <c r="CO33" s="374" t="s">
        <v>213</v>
      </c>
      <c r="CP33" s="374"/>
      <c r="CQ33" s="373" t="s">
        <v>214</v>
      </c>
      <c r="CR33" s="373"/>
      <c r="CS33" s="373"/>
      <c r="CT33" s="373"/>
      <c r="CU33" s="373"/>
      <c r="CV33" s="373"/>
      <c r="CW33" s="373"/>
      <c r="CX33" s="373"/>
      <c r="CY33" s="373"/>
      <c r="CZ33" s="373"/>
      <c r="DA33" s="373"/>
      <c r="DB33" s="373"/>
      <c r="DC33" s="373"/>
      <c r="DD33" s="373"/>
      <c r="DE33" s="373"/>
      <c r="DF33" s="203"/>
      <c r="DG33" s="372" t="s">
        <v>215</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3</v>
      </c>
      <c r="V34" s="370"/>
      <c r="W34" s="371" t="str">
        <f>IF('各会計、関係団体の財政状況及び健全化判断比率'!B28="","",'各会計、関係団体の財政状況及び健全化判断比率'!B28)</f>
        <v>国民健康保険特別会計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5</v>
      </c>
      <c r="BF34" s="370"/>
      <c r="BG34" s="371" t="str">
        <f>IF('各会計、関係団体の財政状況及び健全化判断比率'!B30="","",'各会計、関係団体の財政状況及び健全化判断比率'!B30)</f>
        <v>簡易水道事業特別会計</v>
      </c>
      <c r="BH34" s="371"/>
      <c r="BI34" s="371"/>
      <c r="BJ34" s="371"/>
      <c r="BK34" s="371"/>
      <c r="BL34" s="371"/>
      <c r="BM34" s="371"/>
      <c r="BN34" s="371"/>
      <c r="BO34" s="371"/>
      <c r="BP34" s="371"/>
      <c r="BQ34" s="371"/>
      <c r="BR34" s="371"/>
      <c r="BS34" s="371"/>
      <c r="BT34" s="371"/>
      <c r="BU34" s="371"/>
      <c r="BV34" s="178"/>
      <c r="BW34" s="370" t="str">
        <f>IF(BY34="","",MAX(C34:D43,U34:V43,AM34:AN43,BE34:BF43)+1)</f>
        <v/>
      </c>
      <c r="BX34" s="370"/>
      <c r="BY34" s="371" t="str">
        <f>IF('各会計、関係団体の財政状況及び健全化判断比率'!B68="","",'各会計、関係団体の財政状況及び健全化判断比率'!B68)</f>
        <v/>
      </c>
      <c r="BZ34" s="371"/>
      <c r="CA34" s="371"/>
      <c r="CB34" s="371"/>
      <c r="CC34" s="371"/>
      <c r="CD34" s="371"/>
      <c r="CE34" s="371"/>
      <c r="CF34" s="371"/>
      <c r="CG34" s="371"/>
      <c r="CH34" s="371"/>
      <c r="CI34" s="371"/>
      <c r="CJ34" s="371"/>
      <c r="CK34" s="371"/>
      <c r="CL34" s="371"/>
      <c r="CM34" s="371"/>
      <c r="CN34" s="178"/>
      <c r="CO34" s="370" t="str">
        <f>IF(CQ34="","",MAX(C34:D43,U34:V43,AM34:AN43,BE34:BF43,BW34:BX43)+1)</f>
        <v/>
      </c>
      <c r="CP34" s="370"/>
      <c r="CQ34" s="371" t="str">
        <f>IF('各会計、関係団体の財政状況及び健全化判断比率'!BS7="","",'各会計、関係団体の財政状況及び健全化判断比率'!BS7)</f>
        <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f>IF(E35="","",C34+1)</f>
        <v>2</v>
      </c>
      <c r="D35" s="370"/>
      <c r="E35" s="371" t="str">
        <f>IF('各会計、関係団体の財政状況及び健全化判断比率'!B8="","",'各会計、関係団体の財政状況及び健全化判断比率'!B8)</f>
        <v>育英事業特別会計</v>
      </c>
      <c r="F35" s="371"/>
      <c r="G35" s="371"/>
      <c r="H35" s="371"/>
      <c r="I35" s="371"/>
      <c r="J35" s="371"/>
      <c r="K35" s="371"/>
      <c r="L35" s="371"/>
      <c r="M35" s="371"/>
      <c r="N35" s="371"/>
      <c r="O35" s="371"/>
      <c r="P35" s="371"/>
      <c r="Q35" s="371"/>
      <c r="R35" s="371"/>
      <c r="S35" s="371"/>
      <c r="T35" s="178"/>
      <c r="U35" s="370">
        <f>IF(W35="","",U34+1)</f>
        <v>4</v>
      </c>
      <c r="V35" s="370"/>
      <c r="W35" s="371" t="str">
        <f>IF('各会計、関係団体の財政状況及び健全化判断比率'!B29="","",'各会計、関係団体の財政状況及び健全化判断比率'!B29)</f>
        <v>後期高齢者医療特別会計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6</v>
      </c>
      <c r="BF35" s="370"/>
      <c r="BG35" s="371" t="str">
        <f>IF('各会計、関係団体の財政状況及び健全化判断比率'!B31="","",'各会計、関係団体の財政状況及び健全化判断比率'!B31)</f>
        <v>船舶運航事業特別会計</v>
      </c>
      <c r="BH35" s="371"/>
      <c r="BI35" s="371"/>
      <c r="BJ35" s="371"/>
      <c r="BK35" s="371"/>
      <c r="BL35" s="371"/>
      <c r="BM35" s="371"/>
      <c r="BN35" s="371"/>
      <c r="BO35" s="371"/>
      <c r="BP35" s="371"/>
      <c r="BQ35" s="371"/>
      <c r="BR35" s="371"/>
      <c r="BS35" s="371"/>
      <c r="BT35" s="371"/>
      <c r="BU35" s="371"/>
      <c r="BV35" s="178"/>
      <c r="BW35" s="370" t="str">
        <f t="shared" ref="BW35:BW43" si="2">IF(BY35="","",BW34+1)</f>
        <v/>
      </c>
      <c r="BX35" s="370"/>
      <c r="BY35" s="371" t="str">
        <f>IF('各会計、関係団体の財政状況及び健全化判断比率'!B69="","",'各会計、関係団体の財政状況及び健全化判断比率'!B69)</f>
        <v/>
      </c>
      <c r="BZ35" s="371"/>
      <c r="CA35" s="371"/>
      <c r="CB35" s="371"/>
      <c r="CC35" s="371"/>
      <c r="CD35" s="371"/>
      <c r="CE35" s="371"/>
      <c r="CF35" s="371"/>
      <c r="CG35" s="371"/>
      <c r="CH35" s="371"/>
      <c r="CI35" s="371"/>
      <c r="CJ35" s="371"/>
      <c r="CK35" s="371"/>
      <c r="CL35" s="371"/>
      <c r="CM35" s="371"/>
      <c r="CN35" s="178"/>
      <c r="CO35" s="370" t="str">
        <f t="shared" ref="CO35:CO43" si="3">IF(CQ35="","",CO34+1)</f>
        <v/>
      </c>
      <c r="CP35" s="370"/>
      <c r="CQ35" s="371" t="str">
        <f>IF('各会計、関係団体の財政状況及び健全化判断比率'!BS8="","",'各会計、関係団体の財政状況及び健全化判断比率'!BS8)</f>
        <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t="str">
        <f t="shared" ref="U36:U43" si="4">IF(W36="","",U35+1)</f>
        <v/>
      </c>
      <c r="V36" s="370"/>
      <c r="W36" s="371"/>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f t="shared" si="1"/>
        <v>7</v>
      </c>
      <c r="BF36" s="370"/>
      <c r="BG36" s="371" t="str">
        <f>IF('各会計、関係団体の財政状況及び健全化判断比率'!B32="","",'各会計、関係団体の財政状況及び健全化判断比率'!B32)</f>
        <v>港湾整備事業特別会計</v>
      </c>
      <c r="BH36" s="371"/>
      <c r="BI36" s="371"/>
      <c r="BJ36" s="371"/>
      <c r="BK36" s="371"/>
      <c r="BL36" s="371"/>
      <c r="BM36" s="371"/>
      <c r="BN36" s="371"/>
      <c r="BO36" s="371"/>
      <c r="BP36" s="371"/>
      <c r="BQ36" s="371"/>
      <c r="BR36" s="371"/>
      <c r="BS36" s="371"/>
      <c r="BT36" s="371"/>
      <c r="BU36" s="371"/>
      <c r="BV36" s="178"/>
      <c r="BW36" s="370" t="str">
        <f t="shared" si="2"/>
        <v/>
      </c>
      <c r="BX36" s="370"/>
      <c r="BY36" s="371" t="str">
        <f>IF('各会計、関係団体の財政状況及び健全化判断比率'!B70="","",'各会計、関係団体の財政状況及び健全化判断比率'!B70)</f>
        <v/>
      </c>
      <c r="BZ36" s="371"/>
      <c r="CA36" s="371"/>
      <c r="CB36" s="371"/>
      <c r="CC36" s="371"/>
      <c r="CD36" s="371"/>
      <c r="CE36" s="371"/>
      <c r="CF36" s="371"/>
      <c r="CG36" s="371"/>
      <c r="CH36" s="371"/>
      <c r="CI36" s="371"/>
      <c r="CJ36" s="371"/>
      <c r="CK36" s="371"/>
      <c r="CL36" s="371"/>
      <c r="CM36" s="371"/>
      <c r="CN36" s="178"/>
      <c r="CO36" s="370" t="str">
        <f t="shared" si="3"/>
        <v/>
      </c>
      <c r="CP36" s="370"/>
      <c r="CQ36" s="371" t="str">
        <f>IF('各会計、関係団体の財政状況及び健全化判断比率'!BS9="","",'各会計、関係団体の財政状況及び健全化判断比率'!BS9)</f>
        <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t="str">
        <f t="shared" si="4"/>
        <v/>
      </c>
      <c r="V37" s="370"/>
      <c r="W37" s="371"/>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f t="shared" si="1"/>
        <v>8</v>
      </c>
      <c r="BF37" s="370"/>
      <c r="BG37" s="371" t="str">
        <f>IF('各会計、関係団体の財政状況及び健全化判断比率'!B33="","",'各会計、関係団体の財政状況及び健全化判断比率'!B33)</f>
        <v>農業集落排水事業特別会計</v>
      </c>
      <c r="BH37" s="371"/>
      <c r="BI37" s="371"/>
      <c r="BJ37" s="371"/>
      <c r="BK37" s="371"/>
      <c r="BL37" s="371"/>
      <c r="BM37" s="371"/>
      <c r="BN37" s="371"/>
      <c r="BO37" s="371"/>
      <c r="BP37" s="371"/>
      <c r="BQ37" s="371"/>
      <c r="BR37" s="371"/>
      <c r="BS37" s="371"/>
      <c r="BT37" s="371"/>
      <c r="BU37" s="371"/>
      <c r="BV37" s="178"/>
      <c r="BW37" s="370" t="str">
        <f t="shared" si="2"/>
        <v/>
      </c>
      <c r="BX37" s="370"/>
      <c r="BY37" s="371" t="str">
        <f>IF('各会計、関係団体の財政状況及び健全化判断比率'!B71="","",'各会計、関係団体の財政状況及び健全化判断比率'!B71)</f>
        <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t="str">
        <f t="shared" si="2"/>
        <v/>
      </c>
      <c r="BX38" s="370"/>
      <c r="BY38" s="371" t="str">
        <f>IF('各会計、関係団体の財政状況及び健全化判断比率'!B72="","",'各会計、関係団体の財政状況及び健全化判断比率'!B72)</f>
        <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t="str">
        <f t="shared" si="2"/>
        <v/>
      </c>
      <c r="BX39" s="370"/>
      <c r="BY39" s="371" t="str">
        <f>IF('各会計、関係団体の財政状況及び健全化判断比率'!B73="","",'各会計、関係団体の財政状況及び健全化判断比率'!B73)</f>
        <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t="str">
        <f t="shared" si="2"/>
        <v/>
      </c>
      <c r="BX40" s="370"/>
      <c r="BY40" s="371" t="str">
        <f>IF('各会計、関係団体の財政状況及び健全化判断比率'!B74="","",'各会計、関係団体の財政状況及び健全化判断比率'!B74)</f>
        <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t="str">
        <f t="shared" si="2"/>
        <v/>
      </c>
      <c r="BX41" s="370"/>
      <c r="BY41" s="371" t="str">
        <f>IF('各会計、関係団体の財政状況及び健全化判断比率'!B75="","",'各会計、関係団体の財政状況及び健全化判断比率'!B75)</f>
        <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t="str">
        <f t="shared" si="2"/>
        <v/>
      </c>
      <c r="BX42" s="370"/>
      <c r="BY42" s="371" t="str">
        <f>IF('各会計、関係団体の財政状況及び健全化判断比率'!B76="","",'各会計、関係団体の財政状況及び健全化判断比率'!B76)</f>
        <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216</v>
      </c>
      <c r="E46" s="367" t="s">
        <v>217</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218</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219</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220</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221</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222</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223</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row r="54" spans="5:113" x14ac:dyDescent="0.15"/>
    <row r="55" spans="5:113" x14ac:dyDescent="0.15"/>
    <row r="56" spans="5:113" x14ac:dyDescent="0.15"/>
  </sheetData>
  <sheetProtection algorithmName="SHA-512" hashValue="JwUFc1q4kpzGCxDyQR7aaGC+hQARM85Nxm84DMIbxQXjIsC66P26hqkKgpNwQONaTTdJPG4MwVYqyjz0QAO9Qg==" saltValue="63Ub+X2cebGXrzkAdTg3hA=="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J22"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578</v>
      </c>
      <c r="G33" s="29" t="s">
        <v>579</v>
      </c>
      <c r="H33" s="29" t="s">
        <v>580</v>
      </c>
      <c r="I33" s="29" t="s">
        <v>581</v>
      </c>
      <c r="J33" s="30" t="s">
        <v>582</v>
      </c>
      <c r="K33" s="22"/>
      <c r="L33" s="22"/>
      <c r="M33" s="22"/>
      <c r="N33" s="22"/>
      <c r="O33" s="22"/>
      <c r="P33" s="22"/>
    </row>
    <row r="34" spans="1:16" ht="39" customHeight="1" x14ac:dyDescent="0.15">
      <c r="A34" s="22"/>
      <c r="B34" s="31"/>
      <c r="C34" s="1179" t="s">
        <v>585</v>
      </c>
      <c r="D34" s="1179"/>
      <c r="E34" s="1180"/>
      <c r="F34" s="32">
        <v>24.73</v>
      </c>
      <c r="G34" s="33">
        <v>23.35</v>
      </c>
      <c r="H34" s="33">
        <v>23.69</v>
      </c>
      <c r="I34" s="33">
        <v>25.49</v>
      </c>
      <c r="J34" s="34">
        <v>9.06</v>
      </c>
      <c r="K34" s="22"/>
      <c r="L34" s="22"/>
      <c r="M34" s="22"/>
      <c r="N34" s="22"/>
      <c r="O34" s="22"/>
      <c r="P34" s="22"/>
    </row>
    <row r="35" spans="1:16" ht="39" customHeight="1" x14ac:dyDescent="0.15">
      <c r="A35" s="22"/>
      <c r="B35" s="35"/>
      <c r="C35" s="1173" t="s">
        <v>586</v>
      </c>
      <c r="D35" s="1174"/>
      <c r="E35" s="1175"/>
      <c r="F35" s="36">
        <v>4.91</v>
      </c>
      <c r="G35" s="37">
        <v>3.4</v>
      </c>
      <c r="H35" s="37">
        <v>3.99</v>
      </c>
      <c r="I35" s="37">
        <v>3.23</v>
      </c>
      <c r="J35" s="38">
        <v>3.5</v>
      </c>
      <c r="K35" s="22"/>
      <c r="L35" s="22"/>
      <c r="M35" s="22"/>
      <c r="N35" s="22"/>
      <c r="O35" s="22"/>
      <c r="P35" s="22"/>
    </row>
    <row r="36" spans="1:16" ht="39" customHeight="1" x14ac:dyDescent="0.15">
      <c r="A36" s="22"/>
      <c r="B36" s="35"/>
      <c r="C36" s="1173" t="s">
        <v>587</v>
      </c>
      <c r="D36" s="1174"/>
      <c r="E36" s="1175"/>
      <c r="F36" s="36">
        <v>2.0299999999999998</v>
      </c>
      <c r="G36" s="37">
        <v>1.95</v>
      </c>
      <c r="H36" s="37">
        <v>2.08</v>
      </c>
      <c r="I36" s="37">
        <v>2.2200000000000002</v>
      </c>
      <c r="J36" s="38">
        <v>2.12</v>
      </c>
      <c r="K36" s="22"/>
      <c r="L36" s="22"/>
      <c r="M36" s="22"/>
      <c r="N36" s="22"/>
      <c r="O36" s="22"/>
      <c r="P36" s="22"/>
    </row>
    <row r="37" spans="1:16" ht="39" customHeight="1" x14ac:dyDescent="0.15">
      <c r="A37" s="22"/>
      <c r="B37" s="35"/>
      <c r="C37" s="1173" t="s">
        <v>588</v>
      </c>
      <c r="D37" s="1174"/>
      <c r="E37" s="1175"/>
      <c r="F37" s="36">
        <v>0.31</v>
      </c>
      <c r="G37" s="37">
        <v>0.41</v>
      </c>
      <c r="H37" s="37">
        <v>0.35</v>
      </c>
      <c r="I37" s="37">
        <v>0.55000000000000004</v>
      </c>
      <c r="J37" s="38">
        <v>0.63</v>
      </c>
      <c r="K37" s="22"/>
      <c r="L37" s="22"/>
      <c r="M37" s="22"/>
      <c r="N37" s="22"/>
      <c r="O37" s="22"/>
      <c r="P37" s="22"/>
    </row>
    <row r="38" spans="1:16" ht="39" customHeight="1" x14ac:dyDescent="0.15">
      <c r="A38" s="22"/>
      <c r="B38" s="35"/>
      <c r="C38" s="1173" t="s">
        <v>589</v>
      </c>
      <c r="D38" s="1174"/>
      <c r="E38" s="1175"/>
      <c r="F38" s="36">
        <v>0.96</v>
      </c>
      <c r="G38" s="37">
        <v>0.47</v>
      </c>
      <c r="H38" s="37">
        <v>1.03</v>
      </c>
      <c r="I38" s="37">
        <v>0.67</v>
      </c>
      <c r="J38" s="38">
        <v>0.49</v>
      </c>
      <c r="K38" s="22"/>
      <c r="L38" s="22"/>
      <c r="M38" s="22"/>
      <c r="N38" s="22"/>
      <c r="O38" s="22"/>
      <c r="P38" s="22"/>
    </row>
    <row r="39" spans="1:16" ht="39" customHeight="1" x14ac:dyDescent="0.15">
      <c r="A39" s="22"/>
      <c r="B39" s="35"/>
      <c r="C39" s="1173" t="s">
        <v>590</v>
      </c>
      <c r="D39" s="1174"/>
      <c r="E39" s="1175"/>
      <c r="F39" s="36">
        <v>0.21</v>
      </c>
      <c r="G39" s="37">
        <v>0.19</v>
      </c>
      <c r="H39" s="37">
        <v>0.3</v>
      </c>
      <c r="I39" s="37">
        <v>0.44</v>
      </c>
      <c r="J39" s="38">
        <v>0.32</v>
      </c>
      <c r="K39" s="22"/>
      <c r="L39" s="22"/>
      <c r="M39" s="22"/>
      <c r="N39" s="22"/>
      <c r="O39" s="22"/>
      <c r="P39" s="22"/>
    </row>
    <row r="40" spans="1:16" ht="39" customHeight="1" x14ac:dyDescent="0.15">
      <c r="A40" s="22"/>
      <c r="B40" s="35"/>
      <c r="C40" s="1173" t="s">
        <v>591</v>
      </c>
      <c r="D40" s="1174"/>
      <c r="E40" s="1175"/>
      <c r="F40" s="36">
        <v>7.0000000000000007E-2</v>
      </c>
      <c r="G40" s="37">
        <v>0.08</v>
      </c>
      <c r="H40" s="37">
        <v>0.09</v>
      </c>
      <c r="I40" s="37">
        <v>0.13</v>
      </c>
      <c r="J40" s="38">
        <v>0.11</v>
      </c>
      <c r="K40" s="22"/>
      <c r="L40" s="22"/>
      <c r="M40" s="22"/>
      <c r="N40" s="22"/>
      <c r="O40" s="22"/>
      <c r="P40" s="22"/>
    </row>
    <row r="41" spans="1:16" ht="39" customHeight="1" x14ac:dyDescent="0.15">
      <c r="A41" s="22"/>
      <c r="B41" s="35"/>
      <c r="C41" s="1173" t="s">
        <v>592</v>
      </c>
      <c r="D41" s="1174"/>
      <c r="E41" s="1175"/>
      <c r="F41" s="36">
        <v>0.03</v>
      </c>
      <c r="G41" s="37">
        <v>0.14000000000000001</v>
      </c>
      <c r="H41" s="37">
        <v>0.03</v>
      </c>
      <c r="I41" s="37">
        <v>0.03</v>
      </c>
      <c r="J41" s="38">
        <v>0.03</v>
      </c>
      <c r="K41" s="22"/>
      <c r="L41" s="22"/>
      <c r="M41" s="22"/>
      <c r="N41" s="22"/>
      <c r="O41" s="22"/>
      <c r="P41" s="22"/>
    </row>
    <row r="42" spans="1:16" ht="39" customHeight="1" x14ac:dyDescent="0.15">
      <c r="A42" s="22"/>
      <c r="B42" s="39"/>
      <c r="C42" s="1173" t="s">
        <v>593</v>
      </c>
      <c r="D42" s="1174"/>
      <c r="E42" s="1175"/>
      <c r="F42" s="36" t="s">
        <v>536</v>
      </c>
      <c r="G42" s="37" t="s">
        <v>536</v>
      </c>
      <c r="H42" s="37" t="s">
        <v>536</v>
      </c>
      <c r="I42" s="37" t="s">
        <v>536</v>
      </c>
      <c r="J42" s="38" t="s">
        <v>536</v>
      </c>
      <c r="K42" s="22"/>
      <c r="L42" s="22"/>
      <c r="M42" s="22"/>
      <c r="N42" s="22"/>
      <c r="O42" s="22"/>
      <c r="P42" s="22"/>
    </row>
    <row r="43" spans="1:16" ht="39" customHeight="1" thickBot="1" x14ac:dyDescent="0.2">
      <c r="A43" s="22"/>
      <c r="B43" s="40"/>
      <c r="C43" s="1176" t="s">
        <v>594</v>
      </c>
      <c r="D43" s="1177"/>
      <c r="E43" s="1178"/>
      <c r="F43" s="41" t="s">
        <v>536</v>
      </c>
      <c r="G43" s="42" t="s">
        <v>536</v>
      </c>
      <c r="H43" s="42" t="s">
        <v>536</v>
      </c>
      <c r="I43" s="42" t="s">
        <v>536</v>
      </c>
      <c r="J43" s="43" t="s">
        <v>536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P2+ls1Fa1yD9IQk6+YbRq9SFtpcUi8pBRoOG89ZQJzbS+4EICC3fkyg1nNqsaYJwdWMU/d+ksGCAAkPxQq68DQ==" saltValue="rYRcpuak7Pd3MUCq8JqWv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abSelected="1" topLeftCell="I34" zoomScaleSheetLayoutView="55" workbookViewId="0">
      <selection activeCell="O58" sqref="O58"/>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578</v>
      </c>
      <c r="L44" s="56" t="s">
        <v>579</v>
      </c>
      <c r="M44" s="56" t="s">
        <v>580</v>
      </c>
      <c r="N44" s="56" t="s">
        <v>581</v>
      </c>
      <c r="O44" s="57" t="s">
        <v>582</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222</v>
      </c>
      <c r="L45" s="60">
        <v>259</v>
      </c>
      <c r="M45" s="60">
        <v>286</v>
      </c>
      <c r="N45" s="60">
        <v>286</v>
      </c>
      <c r="O45" s="61">
        <v>280</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536</v>
      </c>
      <c r="L46" s="64" t="s">
        <v>536</v>
      </c>
      <c r="M46" s="64" t="s">
        <v>536</v>
      </c>
      <c r="N46" s="64" t="s">
        <v>536</v>
      </c>
      <c r="O46" s="65" t="s">
        <v>536</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536</v>
      </c>
      <c r="L47" s="64" t="s">
        <v>536</v>
      </c>
      <c r="M47" s="64" t="s">
        <v>536</v>
      </c>
      <c r="N47" s="64" t="s">
        <v>536</v>
      </c>
      <c r="O47" s="65" t="s">
        <v>536</v>
      </c>
      <c r="P47" s="48"/>
      <c r="Q47" s="48"/>
      <c r="R47" s="48"/>
      <c r="S47" s="48"/>
      <c r="T47" s="48"/>
      <c r="U47" s="48"/>
    </row>
    <row r="48" spans="1:21" ht="30.75" customHeight="1" x14ac:dyDescent="0.15">
      <c r="A48" s="48"/>
      <c r="B48" s="1201"/>
      <c r="C48" s="1202"/>
      <c r="D48" s="62"/>
      <c r="E48" s="1183" t="s">
        <v>15</v>
      </c>
      <c r="F48" s="1183"/>
      <c r="G48" s="1183"/>
      <c r="H48" s="1183"/>
      <c r="I48" s="1183"/>
      <c r="J48" s="1184"/>
      <c r="K48" s="63">
        <v>13</v>
      </c>
      <c r="L48" s="64">
        <v>15</v>
      </c>
      <c r="M48" s="64">
        <v>15</v>
      </c>
      <c r="N48" s="64">
        <v>19</v>
      </c>
      <c r="O48" s="65">
        <v>20</v>
      </c>
      <c r="P48" s="48"/>
      <c r="Q48" s="48"/>
      <c r="R48" s="48"/>
      <c r="S48" s="48"/>
      <c r="T48" s="48"/>
      <c r="U48" s="48"/>
    </row>
    <row r="49" spans="1:21" ht="30.75" customHeight="1" x14ac:dyDescent="0.15">
      <c r="A49" s="48"/>
      <c r="B49" s="1201"/>
      <c r="C49" s="1202"/>
      <c r="D49" s="62"/>
      <c r="E49" s="1183" t="s">
        <v>16</v>
      </c>
      <c r="F49" s="1183"/>
      <c r="G49" s="1183"/>
      <c r="H49" s="1183"/>
      <c r="I49" s="1183"/>
      <c r="J49" s="1184"/>
      <c r="K49" s="63">
        <v>1</v>
      </c>
      <c r="L49" s="64">
        <v>1</v>
      </c>
      <c r="M49" s="64">
        <v>1</v>
      </c>
      <c r="N49" s="64">
        <v>1</v>
      </c>
      <c r="O49" s="65">
        <v>1</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536</v>
      </c>
      <c r="L50" s="64" t="s">
        <v>536</v>
      </c>
      <c r="M50" s="64" t="s">
        <v>536</v>
      </c>
      <c r="N50" s="64" t="s">
        <v>536</v>
      </c>
      <c r="O50" s="65" t="s">
        <v>536</v>
      </c>
      <c r="P50" s="48"/>
      <c r="Q50" s="48"/>
      <c r="R50" s="48"/>
      <c r="S50" s="48"/>
      <c r="T50" s="48"/>
      <c r="U50" s="48"/>
    </row>
    <row r="51" spans="1:21" ht="30.75" customHeight="1" x14ac:dyDescent="0.15">
      <c r="A51" s="48"/>
      <c r="B51" s="1203"/>
      <c r="C51" s="1204"/>
      <c r="D51" s="66"/>
      <c r="E51" s="1183" t="s">
        <v>18</v>
      </c>
      <c r="F51" s="1183"/>
      <c r="G51" s="1183"/>
      <c r="H51" s="1183"/>
      <c r="I51" s="1183"/>
      <c r="J51" s="1184"/>
      <c r="K51" s="63">
        <v>0</v>
      </c>
      <c r="L51" s="64">
        <v>0</v>
      </c>
      <c r="M51" s="64">
        <v>0</v>
      </c>
      <c r="N51" s="64">
        <v>0</v>
      </c>
      <c r="O51" s="65">
        <v>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195</v>
      </c>
      <c r="L52" s="64">
        <v>217</v>
      </c>
      <c r="M52" s="64">
        <v>227</v>
      </c>
      <c r="N52" s="64">
        <v>222</v>
      </c>
      <c r="O52" s="65">
        <v>221</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41</v>
      </c>
      <c r="L53" s="69">
        <v>58</v>
      </c>
      <c r="M53" s="69">
        <v>75</v>
      </c>
      <c r="N53" s="69">
        <v>84</v>
      </c>
      <c r="O53" s="70">
        <v>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595</v>
      </c>
      <c r="P55" s="48"/>
      <c r="Q55" s="48"/>
      <c r="R55" s="48"/>
      <c r="S55" s="48"/>
      <c r="T55" s="48"/>
      <c r="U55" s="48"/>
    </row>
    <row r="56" spans="1:21" ht="31.5" customHeight="1" thickBot="1" x14ac:dyDescent="0.2">
      <c r="A56" s="48"/>
      <c r="B56" s="76"/>
      <c r="C56" s="77"/>
      <c r="D56" s="77"/>
      <c r="E56" s="78"/>
      <c r="F56" s="78"/>
      <c r="G56" s="78"/>
      <c r="H56" s="78"/>
      <c r="I56" s="78"/>
      <c r="J56" s="79" t="s">
        <v>2</v>
      </c>
      <c r="K56" s="80" t="s">
        <v>596</v>
      </c>
      <c r="L56" s="81" t="s">
        <v>597</v>
      </c>
      <c r="M56" s="81" t="s">
        <v>598</v>
      </c>
      <c r="N56" s="81" t="s">
        <v>599</v>
      </c>
      <c r="O56" s="82" t="s">
        <v>600</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v>105370</v>
      </c>
      <c r="L58" s="87">
        <v>198247</v>
      </c>
      <c r="M58" s="87">
        <v>198252</v>
      </c>
      <c r="N58" s="87">
        <v>198252</v>
      </c>
      <c r="O58" s="88">
        <v>125377</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9b+S6Z4pI/wmbV/IYRqfzn5cNUH8oNQd6jdFgBq22+aVvV4I+UuHv+M472FRa4DyfnI+/w4EoNYuGTww0OvFg==" saltValue="UjqZrUTOVPf9e4ez/6NU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L25" zoomScaleSheetLayoutView="100" workbookViewId="0">
      <selection activeCell="L39" sqref="L39"/>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578</v>
      </c>
      <c r="J40" s="100" t="s">
        <v>579</v>
      </c>
      <c r="K40" s="100" t="s">
        <v>580</v>
      </c>
      <c r="L40" s="100" t="s">
        <v>581</v>
      </c>
      <c r="M40" s="101" t="s">
        <v>582</v>
      </c>
    </row>
    <row r="41" spans="2:13" ht="27.75" customHeight="1" x14ac:dyDescent="0.15">
      <c r="B41" s="1219" t="s">
        <v>30</v>
      </c>
      <c r="C41" s="1220"/>
      <c r="D41" s="102"/>
      <c r="E41" s="1221" t="s">
        <v>31</v>
      </c>
      <c r="F41" s="1221"/>
      <c r="G41" s="1221"/>
      <c r="H41" s="1222"/>
      <c r="I41" s="358">
        <v>2507</v>
      </c>
      <c r="J41" s="359">
        <v>2459</v>
      </c>
      <c r="K41" s="359">
        <v>2343</v>
      </c>
      <c r="L41" s="359">
        <v>2266</v>
      </c>
      <c r="M41" s="360">
        <v>2249</v>
      </c>
    </row>
    <row r="42" spans="2:13" ht="27.75" customHeight="1" x14ac:dyDescent="0.15">
      <c r="B42" s="1209"/>
      <c r="C42" s="1210"/>
      <c r="D42" s="103"/>
      <c r="E42" s="1213" t="s">
        <v>32</v>
      </c>
      <c r="F42" s="1213"/>
      <c r="G42" s="1213"/>
      <c r="H42" s="1214"/>
      <c r="I42" s="361" t="s">
        <v>536</v>
      </c>
      <c r="J42" s="362" t="s">
        <v>536</v>
      </c>
      <c r="K42" s="362" t="s">
        <v>536</v>
      </c>
      <c r="L42" s="362" t="s">
        <v>536</v>
      </c>
      <c r="M42" s="363" t="s">
        <v>536</v>
      </c>
    </row>
    <row r="43" spans="2:13" ht="27.75" customHeight="1" x14ac:dyDescent="0.15">
      <c r="B43" s="1209"/>
      <c r="C43" s="1210"/>
      <c r="D43" s="103"/>
      <c r="E43" s="1213" t="s">
        <v>33</v>
      </c>
      <c r="F43" s="1213"/>
      <c r="G43" s="1213"/>
      <c r="H43" s="1214"/>
      <c r="I43" s="361">
        <v>123</v>
      </c>
      <c r="J43" s="362">
        <v>134</v>
      </c>
      <c r="K43" s="362">
        <v>161</v>
      </c>
      <c r="L43" s="362">
        <v>189</v>
      </c>
      <c r="M43" s="363">
        <v>234</v>
      </c>
    </row>
    <row r="44" spans="2:13" ht="27.75" customHeight="1" x14ac:dyDescent="0.15">
      <c r="B44" s="1209"/>
      <c r="C44" s="1210"/>
      <c r="D44" s="103"/>
      <c r="E44" s="1213" t="s">
        <v>34</v>
      </c>
      <c r="F44" s="1213"/>
      <c r="G44" s="1213"/>
      <c r="H44" s="1214"/>
      <c r="I44" s="361">
        <v>6</v>
      </c>
      <c r="J44" s="362">
        <v>5</v>
      </c>
      <c r="K44" s="362">
        <v>4</v>
      </c>
      <c r="L44" s="362">
        <v>3</v>
      </c>
      <c r="M44" s="363" t="s">
        <v>536</v>
      </c>
    </row>
    <row r="45" spans="2:13" ht="27.75" customHeight="1" x14ac:dyDescent="0.15">
      <c r="B45" s="1209"/>
      <c r="C45" s="1210"/>
      <c r="D45" s="103"/>
      <c r="E45" s="1213" t="s">
        <v>35</v>
      </c>
      <c r="F45" s="1213"/>
      <c r="G45" s="1213"/>
      <c r="H45" s="1214"/>
      <c r="I45" s="361">
        <v>66</v>
      </c>
      <c r="J45" s="362">
        <v>231</v>
      </c>
      <c r="K45" s="362">
        <v>227</v>
      </c>
      <c r="L45" s="362" t="s">
        <v>536</v>
      </c>
      <c r="M45" s="363" t="s">
        <v>536</v>
      </c>
    </row>
    <row r="46" spans="2:13" ht="27.75" customHeight="1" x14ac:dyDescent="0.15">
      <c r="B46" s="1209"/>
      <c r="C46" s="1210"/>
      <c r="D46" s="104"/>
      <c r="E46" s="1213" t="s">
        <v>36</v>
      </c>
      <c r="F46" s="1213"/>
      <c r="G46" s="1213"/>
      <c r="H46" s="1214"/>
      <c r="I46" s="361" t="s">
        <v>536</v>
      </c>
      <c r="J46" s="362" t="s">
        <v>536</v>
      </c>
      <c r="K46" s="362" t="s">
        <v>536</v>
      </c>
      <c r="L46" s="362" t="s">
        <v>536</v>
      </c>
      <c r="M46" s="363" t="s">
        <v>536</v>
      </c>
    </row>
    <row r="47" spans="2:13" ht="27.75" customHeight="1" x14ac:dyDescent="0.15">
      <c r="B47" s="1209"/>
      <c r="C47" s="1210"/>
      <c r="D47" s="105"/>
      <c r="E47" s="1223" t="s">
        <v>37</v>
      </c>
      <c r="F47" s="1224"/>
      <c r="G47" s="1224"/>
      <c r="H47" s="1225"/>
      <c r="I47" s="361" t="s">
        <v>536</v>
      </c>
      <c r="J47" s="362" t="s">
        <v>536</v>
      </c>
      <c r="K47" s="362" t="s">
        <v>536</v>
      </c>
      <c r="L47" s="362" t="s">
        <v>536</v>
      </c>
      <c r="M47" s="363" t="s">
        <v>536</v>
      </c>
    </row>
    <row r="48" spans="2:13" ht="27.75" customHeight="1" x14ac:dyDescent="0.15">
      <c r="B48" s="1209"/>
      <c r="C48" s="1210"/>
      <c r="D48" s="103"/>
      <c r="E48" s="1213" t="s">
        <v>38</v>
      </c>
      <c r="F48" s="1213"/>
      <c r="G48" s="1213"/>
      <c r="H48" s="1214"/>
      <c r="I48" s="361" t="s">
        <v>536</v>
      </c>
      <c r="J48" s="362" t="s">
        <v>536</v>
      </c>
      <c r="K48" s="362" t="s">
        <v>536</v>
      </c>
      <c r="L48" s="362" t="s">
        <v>536</v>
      </c>
      <c r="M48" s="363" t="s">
        <v>536</v>
      </c>
    </row>
    <row r="49" spans="2:13" ht="27.75" customHeight="1" x14ac:dyDescent="0.15">
      <c r="B49" s="1211"/>
      <c r="C49" s="1212"/>
      <c r="D49" s="103"/>
      <c r="E49" s="1213" t="s">
        <v>39</v>
      </c>
      <c r="F49" s="1213"/>
      <c r="G49" s="1213"/>
      <c r="H49" s="1214"/>
      <c r="I49" s="361" t="s">
        <v>536</v>
      </c>
      <c r="J49" s="362" t="s">
        <v>536</v>
      </c>
      <c r="K49" s="362" t="s">
        <v>536</v>
      </c>
      <c r="L49" s="362" t="s">
        <v>536</v>
      </c>
      <c r="M49" s="363" t="s">
        <v>536</v>
      </c>
    </row>
    <row r="50" spans="2:13" ht="27.75" customHeight="1" x14ac:dyDescent="0.15">
      <c r="B50" s="1207" t="s">
        <v>40</v>
      </c>
      <c r="C50" s="1208"/>
      <c r="D50" s="106"/>
      <c r="E50" s="1213" t="s">
        <v>41</v>
      </c>
      <c r="F50" s="1213"/>
      <c r="G50" s="1213"/>
      <c r="H50" s="1214"/>
      <c r="I50" s="361">
        <v>1012</v>
      </c>
      <c r="J50" s="362">
        <v>951</v>
      </c>
      <c r="K50" s="362">
        <v>939</v>
      </c>
      <c r="L50" s="362">
        <v>1020</v>
      </c>
      <c r="M50" s="363">
        <v>1244</v>
      </c>
    </row>
    <row r="51" spans="2:13" ht="27.75" customHeight="1" x14ac:dyDescent="0.15">
      <c r="B51" s="1209"/>
      <c r="C51" s="1210"/>
      <c r="D51" s="103"/>
      <c r="E51" s="1213" t="s">
        <v>42</v>
      </c>
      <c r="F51" s="1213"/>
      <c r="G51" s="1213"/>
      <c r="H51" s="1214"/>
      <c r="I51" s="361">
        <v>41</v>
      </c>
      <c r="J51" s="362">
        <v>46</v>
      </c>
      <c r="K51" s="362">
        <v>32</v>
      </c>
      <c r="L51" s="362">
        <v>2</v>
      </c>
      <c r="M51" s="363">
        <v>1</v>
      </c>
    </row>
    <row r="52" spans="2:13" ht="27.75" customHeight="1" x14ac:dyDescent="0.15">
      <c r="B52" s="1211"/>
      <c r="C52" s="1212"/>
      <c r="D52" s="103"/>
      <c r="E52" s="1213" t="s">
        <v>43</v>
      </c>
      <c r="F52" s="1213"/>
      <c r="G52" s="1213"/>
      <c r="H52" s="1214"/>
      <c r="I52" s="361">
        <v>1877</v>
      </c>
      <c r="J52" s="362">
        <v>1846</v>
      </c>
      <c r="K52" s="362">
        <v>1829</v>
      </c>
      <c r="L52" s="362">
        <v>1814</v>
      </c>
      <c r="M52" s="363">
        <v>1813</v>
      </c>
    </row>
    <row r="53" spans="2:13" ht="27.75" customHeight="1" thickBot="1" x14ac:dyDescent="0.2">
      <c r="B53" s="1215" t="s">
        <v>44</v>
      </c>
      <c r="C53" s="1216"/>
      <c r="D53" s="107"/>
      <c r="E53" s="1217" t="s">
        <v>45</v>
      </c>
      <c r="F53" s="1217"/>
      <c r="G53" s="1217"/>
      <c r="H53" s="1218"/>
      <c r="I53" s="364">
        <v>-228</v>
      </c>
      <c r="J53" s="365">
        <v>-14</v>
      </c>
      <c r="K53" s="365">
        <v>-66</v>
      </c>
      <c r="L53" s="365">
        <v>-378</v>
      </c>
      <c r="M53" s="366">
        <v>-575</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aj3hYT38YjyKtPVQpgXGs9ADFc9DP5cwfuX5GwkM4c6UEEcXF8djHnK5/igQCrrMZuNFicHdsosPrQM/o5zowg==" saltValue="Qru5VuhQfQH2PUxt18oX5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5" zoomScale="70" zoomScaleNormal="70" zoomScaleSheetLayoutView="100" workbookViewId="0">
      <selection activeCell="C62" sqref="C62:E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580</v>
      </c>
      <c r="G54" s="116" t="s">
        <v>581</v>
      </c>
      <c r="H54" s="117" t="s">
        <v>582</v>
      </c>
    </row>
    <row r="55" spans="2:8" ht="52.5" customHeight="1" x14ac:dyDescent="0.15">
      <c r="B55" s="118"/>
      <c r="C55" s="1234" t="s">
        <v>48</v>
      </c>
      <c r="D55" s="1234"/>
      <c r="E55" s="1235"/>
      <c r="F55" s="119">
        <v>427</v>
      </c>
      <c r="G55" s="119">
        <v>442</v>
      </c>
      <c r="H55" s="120">
        <v>628</v>
      </c>
    </row>
    <row r="56" spans="2:8" ht="52.5" customHeight="1" x14ac:dyDescent="0.15">
      <c r="B56" s="121"/>
      <c r="C56" s="1236" t="s">
        <v>49</v>
      </c>
      <c r="D56" s="1236"/>
      <c r="E56" s="1237"/>
      <c r="F56" s="122">
        <v>198</v>
      </c>
      <c r="G56" s="122">
        <v>198</v>
      </c>
      <c r="H56" s="123">
        <v>125</v>
      </c>
    </row>
    <row r="57" spans="2:8" ht="53.25" customHeight="1" x14ac:dyDescent="0.15">
      <c r="B57" s="121"/>
      <c r="C57" s="1238" t="s">
        <v>50</v>
      </c>
      <c r="D57" s="1238"/>
      <c r="E57" s="1239"/>
      <c r="F57" s="124">
        <v>337</v>
      </c>
      <c r="G57" s="124">
        <v>402</v>
      </c>
      <c r="H57" s="125">
        <v>513</v>
      </c>
    </row>
    <row r="58" spans="2:8" ht="45.75" customHeight="1" x14ac:dyDescent="0.15">
      <c r="B58" s="126"/>
      <c r="C58" s="1226" t="s">
        <v>601</v>
      </c>
      <c r="D58" s="1227"/>
      <c r="E58" s="1228"/>
      <c r="F58" s="127">
        <v>151</v>
      </c>
      <c r="G58" s="127">
        <v>206</v>
      </c>
      <c r="H58" s="128">
        <v>305</v>
      </c>
    </row>
    <row r="59" spans="2:8" ht="45.75" customHeight="1" x14ac:dyDescent="0.15">
      <c r="B59" s="126"/>
      <c r="C59" s="1226" t="s">
        <v>602</v>
      </c>
      <c r="D59" s="1227"/>
      <c r="E59" s="1228"/>
      <c r="F59" s="127">
        <v>51</v>
      </c>
      <c r="G59" s="127">
        <v>63</v>
      </c>
      <c r="H59" s="128">
        <v>73</v>
      </c>
    </row>
    <row r="60" spans="2:8" ht="45.75" customHeight="1" x14ac:dyDescent="0.15">
      <c r="B60" s="126"/>
      <c r="C60" s="1226" t="s">
        <v>603</v>
      </c>
      <c r="D60" s="1227"/>
      <c r="E60" s="1228"/>
      <c r="F60" s="127">
        <v>63</v>
      </c>
      <c r="G60" s="127">
        <v>61</v>
      </c>
      <c r="H60" s="128">
        <v>63</v>
      </c>
    </row>
    <row r="61" spans="2:8" ht="45.75" customHeight="1" x14ac:dyDescent="0.15">
      <c r="B61" s="126"/>
      <c r="C61" s="1226" t="s">
        <v>604</v>
      </c>
      <c r="D61" s="1227"/>
      <c r="E61" s="1228"/>
      <c r="F61" s="127">
        <v>50</v>
      </c>
      <c r="G61" s="127">
        <v>50</v>
      </c>
      <c r="H61" s="128">
        <v>50</v>
      </c>
    </row>
    <row r="62" spans="2:8" ht="45.75" customHeight="1" thickBot="1" x14ac:dyDescent="0.2">
      <c r="B62" s="129"/>
      <c r="C62" s="1229" t="s">
        <v>605</v>
      </c>
      <c r="D62" s="1230"/>
      <c r="E62" s="1231"/>
      <c r="F62" s="130">
        <v>22</v>
      </c>
      <c r="G62" s="130">
        <v>22</v>
      </c>
      <c r="H62" s="131">
        <v>22</v>
      </c>
    </row>
    <row r="63" spans="2:8" ht="52.5" customHeight="1" thickBot="1" x14ac:dyDescent="0.2">
      <c r="B63" s="132"/>
      <c r="C63" s="1232" t="s">
        <v>51</v>
      </c>
      <c r="D63" s="1232"/>
      <c r="E63" s="1233"/>
      <c r="F63" s="133">
        <v>962</v>
      </c>
      <c r="G63" s="133">
        <v>1042</v>
      </c>
      <c r="H63" s="134">
        <v>1267</v>
      </c>
    </row>
    <row r="64" spans="2:8" x14ac:dyDescent="0.15"/>
  </sheetData>
  <sheetProtection algorithmName="SHA-512" hashValue="lqTIdUH3LAzzROEbQIJld0fcvkKA1ppXabQ60roMu4dJAEMfZTybsmgOcqv/Gt4HbukU7GNBH7hj8A+MIfVbsw==" saltValue="92fBdxjLACkY4Wy/iucC5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575</v>
      </c>
      <c r="G2" s="148"/>
      <c r="H2" s="149"/>
    </row>
    <row r="3" spans="1:8" x14ac:dyDescent="0.15">
      <c r="A3" s="145" t="s">
        <v>568</v>
      </c>
      <c r="B3" s="150"/>
      <c r="C3" s="151"/>
      <c r="D3" s="152">
        <v>425343</v>
      </c>
      <c r="E3" s="153"/>
      <c r="F3" s="154">
        <v>291173</v>
      </c>
      <c r="G3" s="155"/>
      <c r="H3" s="156"/>
    </row>
    <row r="4" spans="1:8" x14ac:dyDescent="0.15">
      <c r="A4" s="157"/>
      <c r="B4" s="158"/>
      <c r="C4" s="159"/>
      <c r="D4" s="160">
        <v>14259</v>
      </c>
      <c r="E4" s="161"/>
      <c r="F4" s="162">
        <v>119071</v>
      </c>
      <c r="G4" s="163"/>
      <c r="H4" s="164"/>
    </row>
    <row r="5" spans="1:8" x14ac:dyDescent="0.15">
      <c r="A5" s="145" t="s">
        <v>570</v>
      </c>
      <c r="B5" s="150"/>
      <c r="C5" s="151"/>
      <c r="D5" s="152">
        <v>329915</v>
      </c>
      <c r="E5" s="153"/>
      <c r="F5" s="154">
        <v>271581</v>
      </c>
      <c r="G5" s="155"/>
      <c r="H5" s="156"/>
    </row>
    <row r="6" spans="1:8" x14ac:dyDescent="0.15">
      <c r="A6" s="157"/>
      <c r="B6" s="158"/>
      <c r="C6" s="159"/>
      <c r="D6" s="160">
        <v>78429</v>
      </c>
      <c r="E6" s="161"/>
      <c r="F6" s="162">
        <v>117844</v>
      </c>
      <c r="G6" s="163"/>
      <c r="H6" s="164"/>
    </row>
    <row r="7" spans="1:8" x14ac:dyDescent="0.15">
      <c r="A7" s="145" t="s">
        <v>571</v>
      </c>
      <c r="B7" s="150"/>
      <c r="C7" s="151"/>
      <c r="D7" s="152">
        <v>412101</v>
      </c>
      <c r="E7" s="153"/>
      <c r="F7" s="154">
        <v>268375</v>
      </c>
      <c r="G7" s="155"/>
      <c r="H7" s="156"/>
    </row>
    <row r="8" spans="1:8" x14ac:dyDescent="0.15">
      <c r="A8" s="157"/>
      <c r="B8" s="158"/>
      <c r="C8" s="159"/>
      <c r="D8" s="160">
        <v>70935</v>
      </c>
      <c r="E8" s="161"/>
      <c r="F8" s="162">
        <v>119602</v>
      </c>
      <c r="G8" s="163"/>
      <c r="H8" s="164"/>
    </row>
    <row r="9" spans="1:8" x14ac:dyDescent="0.15">
      <c r="A9" s="145" t="s">
        <v>572</v>
      </c>
      <c r="B9" s="150"/>
      <c r="C9" s="151"/>
      <c r="D9" s="152">
        <v>410451</v>
      </c>
      <c r="E9" s="153"/>
      <c r="F9" s="154">
        <v>301035</v>
      </c>
      <c r="G9" s="155"/>
      <c r="H9" s="156"/>
    </row>
    <row r="10" spans="1:8" x14ac:dyDescent="0.15">
      <c r="A10" s="157"/>
      <c r="B10" s="158"/>
      <c r="C10" s="159"/>
      <c r="D10" s="160">
        <v>93337</v>
      </c>
      <c r="E10" s="161"/>
      <c r="F10" s="162">
        <v>154376</v>
      </c>
      <c r="G10" s="163"/>
      <c r="H10" s="164"/>
    </row>
    <row r="11" spans="1:8" x14ac:dyDescent="0.15">
      <c r="A11" s="145" t="s">
        <v>573</v>
      </c>
      <c r="B11" s="150"/>
      <c r="C11" s="151"/>
      <c r="D11" s="152">
        <v>854481</v>
      </c>
      <c r="E11" s="153"/>
      <c r="F11" s="154">
        <v>277467</v>
      </c>
      <c r="G11" s="155"/>
      <c r="H11" s="156"/>
    </row>
    <row r="12" spans="1:8" x14ac:dyDescent="0.15">
      <c r="A12" s="157"/>
      <c r="B12" s="158"/>
      <c r="C12" s="165"/>
      <c r="D12" s="160">
        <v>96506</v>
      </c>
      <c r="E12" s="161"/>
      <c r="F12" s="162">
        <v>128378</v>
      </c>
      <c r="G12" s="163"/>
      <c r="H12" s="164"/>
    </row>
    <row r="13" spans="1:8" x14ac:dyDescent="0.15">
      <c r="A13" s="145"/>
      <c r="B13" s="150"/>
      <c r="C13" s="166"/>
      <c r="D13" s="167">
        <v>486458</v>
      </c>
      <c r="E13" s="168"/>
      <c r="F13" s="169">
        <v>281926</v>
      </c>
      <c r="G13" s="170"/>
      <c r="H13" s="156"/>
    </row>
    <row r="14" spans="1:8" x14ac:dyDescent="0.15">
      <c r="A14" s="157"/>
      <c r="B14" s="158"/>
      <c r="C14" s="159"/>
      <c r="D14" s="160">
        <v>70693</v>
      </c>
      <c r="E14" s="161"/>
      <c r="F14" s="162">
        <v>127854</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24.81</v>
      </c>
      <c r="C19" s="171">
        <f>ROUND(VALUE(SUBSTITUTE(実質収支比率等に係る経年分析!G$48,"▲","-")),2)</f>
        <v>23.45</v>
      </c>
      <c r="D19" s="171">
        <f>ROUND(VALUE(SUBSTITUTE(実質収支比率等に係る経年分析!H$48,"▲","-")),2)</f>
        <v>23.79</v>
      </c>
      <c r="E19" s="171">
        <f>ROUND(VALUE(SUBSTITUTE(実質収支比率等に係る経年分析!I$48,"▲","-")),2)</f>
        <v>25.49</v>
      </c>
      <c r="F19" s="171">
        <f>ROUND(VALUE(SUBSTITUTE(実質収支比率等に係る経年分析!J$48,"▲","-")),2)</f>
        <v>9.17</v>
      </c>
    </row>
    <row r="20" spans="1:11" x14ac:dyDescent="0.15">
      <c r="A20" s="171" t="s">
        <v>55</v>
      </c>
      <c r="B20" s="171">
        <f>ROUND(VALUE(SUBSTITUTE(実質収支比率等に係る経年分析!F$47,"▲","-")),2)</f>
        <v>54.37</v>
      </c>
      <c r="C20" s="171">
        <f>ROUND(VALUE(SUBSTITUTE(実質収支比率等に係る経年分析!G$47,"▲","-")),2)</f>
        <v>35</v>
      </c>
      <c r="D20" s="171">
        <f>ROUND(VALUE(SUBSTITUTE(実質収支比率等に係る経年分析!H$47,"▲","-")),2)</f>
        <v>33.82</v>
      </c>
      <c r="E20" s="171">
        <f>ROUND(VALUE(SUBSTITUTE(実質収支比率等に係る経年分析!I$47,"▲","-")),2)</f>
        <v>33.409999999999997</v>
      </c>
      <c r="F20" s="171">
        <f>ROUND(VALUE(SUBSTITUTE(実質収支比率等に係る経年分析!J$47,"▲","-")),2)</f>
        <v>43.29</v>
      </c>
    </row>
    <row r="21" spans="1:11" x14ac:dyDescent="0.15">
      <c r="A21" s="171" t="s">
        <v>56</v>
      </c>
      <c r="B21" s="171">
        <f>IF(ISNUMBER(VALUE(SUBSTITUTE(実質収支比率等に係る経年分析!F$49,"▲","-"))),ROUND(VALUE(SUBSTITUTE(実質収支比率等に係る経年分析!F$49,"▲","-")),2),NA())</f>
        <v>8.27</v>
      </c>
      <c r="C21" s="171">
        <f>IF(ISNUMBER(VALUE(SUBSTITUTE(実質収支比率等に係る経年分析!G$49,"▲","-"))),ROUND(VALUE(SUBSTITUTE(実質収支比率等に係る経年分析!G$49,"▲","-")),2),NA())</f>
        <v>-19.09</v>
      </c>
      <c r="D21" s="171">
        <f>IF(ISNUMBER(VALUE(SUBSTITUTE(実質収支比率等に係る経年分析!H$49,"▲","-"))),ROUND(VALUE(SUBSTITUTE(実質収支比率等に係る経年分析!H$49,"▲","-")),2),NA())</f>
        <v>-1.1100000000000001</v>
      </c>
      <c r="E21" s="171">
        <f>IF(ISNUMBER(VALUE(SUBSTITUTE(実質収支比率等に係る経年分析!I$49,"▲","-"))),ROUND(VALUE(SUBSTITUTE(実質収支比率等に係る経年分析!I$49,"▲","-")),2),NA())</f>
        <v>4.0199999999999996</v>
      </c>
      <c r="F21" s="171">
        <f>IF(ISNUMBER(VALUE(SUBSTITUTE(実質収支比率等に係る経年分析!J$49,"▲","-"))),ROUND(VALUE(SUBSTITUTE(実質収支比率等に係る経年分析!J$49,"▲","-")),2),NA())</f>
        <v>3.73</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#VALUE!</v>
      </c>
      <c r="C27" s="172" t="e">
        <f>IF(ROUND(VALUE(SUBSTITUTE(連結実質赤字比率に係る赤字・黒字の構成分析!F$43,"▲", "-")), 2) &gt;= 0, ABS(ROUND(VALUE(SUBSTITUTE(連結実質赤字比率に係る赤字・黒字の構成分析!F$43,"▲", "-")), 2)), NA())</f>
        <v>#VALUE!</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0.03</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0.14000000000000001</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0.03</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0.03</v>
      </c>
    </row>
    <row r="30" spans="1:11" x14ac:dyDescent="0.15">
      <c r="A30" s="172" t="str">
        <f>IF(連結実質赤字比率に係る赤字・黒字の構成分析!C$40="",NA(),連結実質赤字比率に係る赤字・黒字の構成分析!C$40)</f>
        <v>育英事業特別会計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7.0000000000000007E-2</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0.08</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0.09</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0.13</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0.11</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0.21</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0.19</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0.3</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0.44</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0.32</v>
      </c>
    </row>
    <row r="32" spans="1:11" x14ac:dyDescent="0.15">
      <c r="A32" s="172" t="str">
        <f>IF(連結実質赤字比率に係る赤字・黒字の構成分析!C$38="",NA(),連結実質赤字比率に係る赤字・黒字の構成分析!C$38)</f>
        <v>簡易水道事業特別会計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0.96</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0.47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0.67</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0.49</v>
      </c>
    </row>
    <row r="33" spans="1:16" x14ac:dyDescent="0.15">
      <c r="A33" s="172" t="str">
        <f>IF(連結実質赤字比率に係る赤字・黒字の構成分析!C$37="",NA(),連結実質赤字比率に係る赤字・黒字の構成分析!C$37)</f>
        <v>港湾整備事業特別会計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0.31</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0.41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0.35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0.55000000000000004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0.63</v>
      </c>
    </row>
    <row r="34" spans="1:16" x14ac:dyDescent="0.15">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2.0299999999999998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1.95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2.08</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2.2200000000000002</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2.12</v>
      </c>
    </row>
    <row r="35" spans="1:16" x14ac:dyDescent="0.15">
      <c r="A35" s="172" t="str">
        <f>IF(連結実質赤字比率に係る赤字・黒字の構成分析!C$35="",NA(),連結実質赤字比率に係る赤字・黒字の構成分析!C$35)</f>
        <v>船舶運航事業特別会計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4.91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3.4</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3.99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3.23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3.5</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24.73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23.35</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23.69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25.49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9.06</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195</v>
      </c>
      <c r="E42" s="173"/>
      <c r="F42" s="173"/>
      <c r="G42" s="173">
        <f>'実質公債費比率（分子）の構造'!L$52</f>
        <v>217</v>
      </c>
      <c r="H42" s="173"/>
      <c r="I42" s="173"/>
      <c r="J42" s="173">
        <f>'実質公債費比率（分子）の構造'!M$52</f>
        <v>227</v>
      </c>
      <c r="K42" s="173"/>
      <c r="L42" s="173"/>
      <c r="M42" s="173">
        <f>'実質公債費比率（分子）の構造'!N$52</f>
        <v>222</v>
      </c>
      <c r="N42" s="173"/>
      <c r="O42" s="173"/>
      <c r="P42" s="173">
        <f>'実質公債費比率（分子）の構造'!O$52</f>
        <v>221</v>
      </c>
    </row>
    <row r="43" spans="1:16" x14ac:dyDescent="0.15">
      <c r="A43" s="173" t="s">
        <v>64</v>
      </c>
      <c r="B43" s="173">
        <f>'実質公債費比率（分子）の構造'!K$51</f>
        <v>0</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v>
      </c>
      <c r="C45" s="173"/>
      <c r="D45" s="173"/>
      <c r="E45" s="173">
        <f>'実質公債費比率（分子）の構造'!L$49</f>
        <v>1</v>
      </c>
      <c r="F45" s="173"/>
      <c r="G45" s="173"/>
      <c r="H45" s="173">
        <f>'実質公債費比率（分子）の構造'!M$49</f>
        <v>1</v>
      </c>
      <c r="I45" s="173"/>
      <c r="J45" s="173"/>
      <c r="K45" s="173">
        <f>'実質公債費比率（分子）の構造'!N$49</f>
        <v>1</v>
      </c>
      <c r="L45" s="173"/>
      <c r="M45" s="173"/>
      <c r="N45" s="173">
        <f>'実質公債費比率（分子）の構造'!O$49</f>
        <v>1</v>
      </c>
      <c r="O45" s="173"/>
      <c r="P45" s="173"/>
    </row>
    <row r="46" spans="1:16" x14ac:dyDescent="0.15">
      <c r="A46" s="173" t="s">
        <v>67</v>
      </c>
      <c r="B46" s="173">
        <f>'実質公債費比率（分子）の構造'!K$48</f>
        <v>13</v>
      </c>
      <c r="C46" s="173"/>
      <c r="D46" s="173"/>
      <c r="E46" s="173">
        <f>'実質公債費比率（分子）の構造'!L$48</f>
        <v>15</v>
      </c>
      <c r="F46" s="173"/>
      <c r="G46" s="173"/>
      <c r="H46" s="173">
        <f>'実質公債費比率（分子）の構造'!M$48</f>
        <v>15</v>
      </c>
      <c r="I46" s="173"/>
      <c r="J46" s="173"/>
      <c r="K46" s="173">
        <f>'実質公債費比率（分子）の構造'!N$48</f>
        <v>19</v>
      </c>
      <c r="L46" s="173"/>
      <c r="M46" s="173"/>
      <c r="N46" s="173">
        <f>'実質公債費比率（分子）の構造'!O$48</f>
        <v>20</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222</v>
      </c>
      <c r="C49" s="173"/>
      <c r="D49" s="173"/>
      <c r="E49" s="173">
        <f>'実質公債費比率（分子）の構造'!L$45</f>
        <v>259</v>
      </c>
      <c r="F49" s="173"/>
      <c r="G49" s="173"/>
      <c r="H49" s="173">
        <f>'実質公債費比率（分子）の構造'!M$45</f>
        <v>286</v>
      </c>
      <c r="I49" s="173"/>
      <c r="J49" s="173"/>
      <c r="K49" s="173">
        <f>'実質公債費比率（分子）の構造'!N$45</f>
        <v>286</v>
      </c>
      <c r="L49" s="173"/>
      <c r="M49" s="173"/>
      <c r="N49" s="173">
        <f>'実質公債費比率（分子）の構造'!O$45</f>
        <v>280</v>
      </c>
      <c r="O49" s="173"/>
      <c r="P49" s="173"/>
    </row>
    <row r="50" spans="1:16" x14ac:dyDescent="0.15">
      <c r="A50" s="173" t="s">
        <v>71</v>
      </c>
      <c r="B50" s="173" t="e">
        <f>NA()</f>
        <v>#N/A</v>
      </c>
      <c r="C50" s="173">
        <f>IF(ISNUMBER('実質公債費比率（分子）の構造'!K$53),'実質公債費比率（分子）の構造'!K$53,NA())</f>
        <v>41</v>
      </c>
      <c r="D50" s="173" t="e">
        <f>NA()</f>
        <v>#N/A</v>
      </c>
      <c r="E50" s="173" t="e">
        <f>NA()</f>
        <v>#N/A</v>
      </c>
      <c r="F50" s="173">
        <f>IF(ISNUMBER('実質公債費比率（分子）の構造'!L$53),'実質公債費比率（分子）の構造'!L$53,NA())</f>
        <v>58</v>
      </c>
      <c r="G50" s="173" t="e">
        <f>NA()</f>
        <v>#N/A</v>
      </c>
      <c r="H50" s="173" t="e">
        <f>NA()</f>
        <v>#N/A</v>
      </c>
      <c r="I50" s="173">
        <f>IF(ISNUMBER('実質公債費比率（分子）の構造'!M$53),'実質公債費比率（分子）の構造'!M$53,NA())</f>
        <v>75</v>
      </c>
      <c r="J50" s="173" t="e">
        <f>NA()</f>
        <v>#N/A</v>
      </c>
      <c r="K50" s="173" t="e">
        <f>NA()</f>
        <v>#N/A</v>
      </c>
      <c r="L50" s="173">
        <f>IF(ISNUMBER('実質公債費比率（分子）の構造'!N$53),'実質公債費比率（分子）の構造'!N$53,NA())</f>
        <v>84</v>
      </c>
      <c r="M50" s="173" t="e">
        <f>NA()</f>
        <v>#N/A</v>
      </c>
      <c r="N50" s="173" t="e">
        <f>NA()</f>
        <v>#N/A</v>
      </c>
      <c r="O50" s="173">
        <f>IF(ISNUMBER('実質公債費比率（分子）の構造'!O$53),'実質公債費比率（分子）の構造'!O$53,NA())</f>
        <v>80</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1877</v>
      </c>
      <c r="E56" s="172"/>
      <c r="F56" s="172"/>
      <c r="G56" s="172">
        <f>'将来負担比率（分子）の構造'!J$52</f>
        <v>1846</v>
      </c>
      <c r="H56" s="172"/>
      <c r="I56" s="172"/>
      <c r="J56" s="172">
        <f>'将来負担比率（分子）の構造'!K$52</f>
        <v>1829</v>
      </c>
      <c r="K56" s="172"/>
      <c r="L56" s="172"/>
      <c r="M56" s="172">
        <f>'将来負担比率（分子）の構造'!L$52</f>
        <v>1814</v>
      </c>
      <c r="N56" s="172"/>
      <c r="O56" s="172"/>
      <c r="P56" s="172">
        <f>'将来負担比率（分子）の構造'!M$52</f>
        <v>1813</v>
      </c>
    </row>
    <row r="57" spans="1:16" x14ac:dyDescent="0.15">
      <c r="A57" s="172" t="s">
        <v>42</v>
      </c>
      <c r="B57" s="172"/>
      <c r="C57" s="172"/>
      <c r="D57" s="172">
        <f>'将来負担比率（分子）の構造'!I$51</f>
        <v>41</v>
      </c>
      <c r="E57" s="172"/>
      <c r="F57" s="172"/>
      <c r="G57" s="172">
        <f>'将来負担比率（分子）の構造'!J$51</f>
        <v>46</v>
      </c>
      <c r="H57" s="172"/>
      <c r="I57" s="172"/>
      <c r="J57" s="172">
        <f>'将来負担比率（分子）の構造'!K$51</f>
        <v>32</v>
      </c>
      <c r="K57" s="172"/>
      <c r="L57" s="172"/>
      <c r="M57" s="172">
        <f>'将来負担比率（分子）の構造'!L$51</f>
        <v>2</v>
      </c>
      <c r="N57" s="172"/>
      <c r="O57" s="172"/>
      <c r="P57" s="172">
        <f>'将来負担比率（分子）の構造'!M$51</f>
        <v>1</v>
      </c>
    </row>
    <row r="58" spans="1:16" x14ac:dyDescent="0.15">
      <c r="A58" s="172" t="s">
        <v>41</v>
      </c>
      <c r="B58" s="172"/>
      <c r="C58" s="172"/>
      <c r="D58" s="172">
        <f>'将来負担比率（分子）の構造'!I$50</f>
        <v>1012</v>
      </c>
      <c r="E58" s="172"/>
      <c r="F58" s="172"/>
      <c r="G58" s="172">
        <f>'将来負担比率（分子）の構造'!J$50</f>
        <v>951</v>
      </c>
      <c r="H58" s="172"/>
      <c r="I58" s="172"/>
      <c r="J58" s="172">
        <f>'将来負担比率（分子）の構造'!K$50</f>
        <v>939</v>
      </c>
      <c r="K58" s="172"/>
      <c r="L58" s="172"/>
      <c r="M58" s="172">
        <f>'将来負担比率（分子）の構造'!L$50</f>
        <v>1020</v>
      </c>
      <c r="N58" s="172"/>
      <c r="O58" s="172"/>
      <c r="P58" s="172">
        <f>'将来負担比率（分子）の構造'!M$50</f>
        <v>1244</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15">
      <c r="A62" s="172" t="s">
        <v>35</v>
      </c>
      <c r="B62" s="172">
        <f>'将来負担比率（分子）の構造'!I$45</f>
        <v>66</v>
      </c>
      <c r="C62" s="172"/>
      <c r="D62" s="172"/>
      <c r="E62" s="172">
        <f>'将来負担比率（分子）の構造'!J$45</f>
        <v>231</v>
      </c>
      <c r="F62" s="172"/>
      <c r="G62" s="172"/>
      <c r="H62" s="172">
        <f>'将来負担比率（分子）の構造'!K$45</f>
        <v>227</v>
      </c>
      <c r="I62" s="172"/>
      <c r="J62" s="172"/>
      <c r="K62" s="172" t="str">
        <f>'将来負担比率（分子）の構造'!L$45</f>
        <v>-</v>
      </c>
      <c r="L62" s="172"/>
      <c r="M62" s="172"/>
      <c r="N62" s="172" t="str">
        <f>'将来負担比率（分子）の構造'!M$45</f>
        <v>-</v>
      </c>
      <c r="O62" s="172"/>
      <c r="P62" s="172"/>
    </row>
    <row r="63" spans="1:16" x14ac:dyDescent="0.15">
      <c r="A63" s="172" t="s">
        <v>34</v>
      </c>
      <c r="B63" s="172">
        <f>'将来負担比率（分子）の構造'!I$44</f>
        <v>6</v>
      </c>
      <c r="C63" s="172"/>
      <c r="D63" s="172"/>
      <c r="E63" s="172">
        <f>'将来負担比率（分子）の構造'!J$44</f>
        <v>5</v>
      </c>
      <c r="F63" s="172"/>
      <c r="G63" s="172"/>
      <c r="H63" s="172">
        <f>'将来負担比率（分子）の構造'!K$44</f>
        <v>4</v>
      </c>
      <c r="I63" s="172"/>
      <c r="J63" s="172"/>
      <c r="K63" s="172">
        <f>'将来負担比率（分子）の構造'!L$44</f>
        <v>3</v>
      </c>
      <c r="L63" s="172"/>
      <c r="M63" s="172"/>
      <c r="N63" s="172" t="str">
        <f>'将来負担比率（分子）の構造'!M$44</f>
        <v>-</v>
      </c>
      <c r="O63" s="172"/>
      <c r="P63" s="172"/>
    </row>
    <row r="64" spans="1:16" x14ac:dyDescent="0.15">
      <c r="A64" s="172" t="s">
        <v>33</v>
      </c>
      <c r="B64" s="172">
        <f>'将来負担比率（分子）の構造'!I$43</f>
        <v>123</v>
      </c>
      <c r="C64" s="172"/>
      <c r="D64" s="172"/>
      <c r="E64" s="172">
        <f>'将来負担比率（分子）の構造'!J$43</f>
        <v>134</v>
      </c>
      <c r="F64" s="172"/>
      <c r="G64" s="172"/>
      <c r="H64" s="172">
        <f>'将来負担比率（分子）の構造'!K$43</f>
        <v>161</v>
      </c>
      <c r="I64" s="172"/>
      <c r="J64" s="172"/>
      <c r="K64" s="172">
        <f>'将来負担比率（分子）の構造'!L$43</f>
        <v>189</v>
      </c>
      <c r="L64" s="172"/>
      <c r="M64" s="172"/>
      <c r="N64" s="172">
        <f>'将来負担比率（分子）の構造'!M$43</f>
        <v>234</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2507</v>
      </c>
      <c r="C66" s="172"/>
      <c r="D66" s="172"/>
      <c r="E66" s="172">
        <f>'将来負担比率（分子）の構造'!J$41</f>
        <v>2459</v>
      </c>
      <c r="F66" s="172"/>
      <c r="G66" s="172"/>
      <c r="H66" s="172">
        <f>'将来負担比率（分子）の構造'!K$41</f>
        <v>2343</v>
      </c>
      <c r="I66" s="172"/>
      <c r="J66" s="172"/>
      <c r="K66" s="172">
        <f>'将来負担比率（分子）の構造'!L$41</f>
        <v>2266</v>
      </c>
      <c r="L66" s="172"/>
      <c r="M66" s="172"/>
      <c r="N66" s="172">
        <f>'将来負担比率（分子）の構造'!M$41</f>
        <v>2249</v>
      </c>
      <c r="O66" s="172"/>
      <c r="P66" s="172"/>
    </row>
    <row r="67" spans="1:16" x14ac:dyDescent="0.15">
      <c r="A67" s="172" t="s">
        <v>75</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427</v>
      </c>
      <c r="C72" s="176">
        <f>基金残高に係る経年分析!G55</f>
        <v>442</v>
      </c>
      <c r="D72" s="176">
        <f>基金残高に係る経年分析!H55</f>
        <v>628</v>
      </c>
    </row>
    <row r="73" spans="1:16" x14ac:dyDescent="0.15">
      <c r="A73" s="175" t="s">
        <v>78</v>
      </c>
      <c r="B73" s="176">
        <f>基金残高に係る経年分析!F56</f>
        <v>198</v>
      </c>
      <c r="C73" s="176">
        <f>基金残高に係る経年分析!G56</f>
        <v>198</v>
      </c>
      <c r="D73" s="176">
        <f>基金残高に係る経年分析!H56</f>
        <v>125</v>
      </c>
    </row>
    <row r="74" spans="1:16" x14ac:dyDescent="0.15">
      <c r="A74" s="175" t="s">
        <v>79</v>
      </c>
      <c r="B74" s="176">
        <f>基金残高に係る経年分析!F57</f>
        <v>337</v>
      </c>
      <c r="C74" s="176">
        <f>基金残高に係る経年分析!G57</f>
        <v>402</v>
      </c>
      <c r="D74" s="176">
        <f>基金残高に係る経年分析!H57</f>
        <v>513</v>
      </c>
    </row>
  </sheetData>
  <sheetProtection algorithmName="SHA-512" hashValue="PqlHLibEkECjK7/0QEojXcIpqD6gqLJkNw2JiC9sQI77gM1JiC2P0TscXzTH2K5aFR4djnWE6FEx9VoZ3iYYCw==" saltValue="yrNb9yYsLnwKxC3RAjgV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election activeCell="AD22" sqref="AD22:AK22"/>
    </sheetView>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224</v>
      </c>
      <c r="DI1" s="746"/>
      <c r="DJ1" s="746"/>
      <c r="DK1" s="746"/>
      <c r="DL1" s="746"/>
      <c r="DM1" s="746"/>
      <c r="DN1" s="747"/>
      <c r="DO1" s="212"/>
      <c r="DP1" s="745" t="s">
        <v>225</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226</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227</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228</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229</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230</v>
      </c>
      <c r="S4" s="688"/>
      <c r="T4" s="688"/>
      <c r="U4" s="688"/>
      <c r="V4" s="688"/>
      <c r="W4" s="688"/>
      <c r="X4" s="688"/>
      <c r="Y4" s="689"/>
      <c r="Z4" s="687" t="s">
        <v>231</v>
      </c>
      <c r="AA4" s="688"/>
      <c r="AB4" s="688"/>
      <c r="AC4" s="689"/>
      <c r="AD4" s="687" t="s">
        <v>232</v>
      </c>
      <c r="AE4" s="688"/>
      <c r="AF4" s="688"/>
      <c r="AG4" s="688"/>
      <c r="AH4" s="688"/>
      <c r="AI4" s="688"/>
      <c r="AJ4" s="688"/>
      <c r="AK4" s="689"/>
      <c r="AL4" s="687" t="s">
        <v>231</v>
      </c>
      <c r="AM4" s="688"/>
      <c r="AN4" s="688"/>
      <c r="AO4" s="689"/>
      <c r="AP4" s="748" t="s">
        <v>233</v>
      </c>
      <c r="AQ4" s="748"/>
      <c r="AR4" s="748"/>
      <c r="AS4" s="748"/>
      <c r="AT4" s="748"/>
      <c r="AU4" s="748"/>
      <c r="AV4" s="748"/>
      <c r="AW4" s="748"/>
      <c r="AX4" s="748"/>
      <c r="AY4" s="748"/>
      <c r="AZ4" s="748"/>
      <c r="BA4" s="748"/>
      <c r="BB4" s="748"/>
      <c r="BC4" s="748"/>
      <c r="BD4" s="748"/>
      <c r="BE4" s="748"/>
      <c r="BF4" s="748"/>
      <c r="BG4" s="748" t="s">
        <v>234</v>
      </c>
      <c r="BH4" s="748"/>
      <c r="BI4" s="748"/>
      <c r="BJ4" s="748"/>
      <c r="BK4" s="748"/>
      <c r="BL4" s="748"/>
      <c r="BM4" s="748"/>
      <c r="BN4" s="748"/>
      <c r="BO4" s="748" t="s">
        <v>231</v>
      </c>
      <c r="BP4" s="748"/>
      <c r="BQ4" s="748"/>
      <c r="BR4" s="748"/>
      <c r="BS4" s="748" t="s">
        <v>235</v>
      </c>
      <c r="BT4" s="748"/>
      <c r="BU4" s="748"/>
      <c r="BV4" s="748"/>
      <c r="BW4" s="748"/>
      <c r="BX4" s="748"/>
      <c r="BY4" s="748"/>
      <c r="BZ4" s="748"/>
      <c r="CA4" s="748"/>
      <c r="CB4" s="748"/>
      <c r="CD4" s="730" t="s">
        <v>236</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4" t="s">
        <v>237</v>
      </c>
      <c r="C5" s="695"/>
      <c r="D5" s="695"/>
      <c r="E5" s="695"/>
      <c r="F5" s="695"/>
      <c r="G5" s="695"/>
      <c r="H5" s="695"/>
      <c r="I5" s="695"/>
      <c r="J5" s="695"/>
      <c r="K5" s="695"/>
      <c r="L5" s="695"/>
      <c r="M5" s="695"/>
      <c r="N5" s="695"/>
      <c r="O5" s="695"/>
      <c r="P5" s="695"/>
      <c r="Q5" s="696"/>
      <c r="R5" s="681">
        <v>112149</v>
      </c>
      <c r="S5" s="682"/>
      <c r="T5" s="682"/>
      <c r="U5" s="682"/>
      <c r="V5" s="682"/>
      <c r="W5" s="682"/>
      <c r="X5" s="682"/>
      <c r="Y5" s="725"/>
      <c r="Z5" s="743">
        <v>3.1</v>
      </c>
      <c r="AA5" s="743"/>
      <c r="AB5" s="743"/>
      <c r="AC5" s="743"/>
      <c r="AD5" s="744">
        <v>109496</v>
      </c>
      <c r="AE5" s="744"/>
      <c r="AF5" s="744"/>
      <c r="AG5" s="744"/>
      <c r="AH5" s="744"/>
      <c r="AI5" s="744"/>
      <c r="AJ5" s="744"/>
      <c r="AK5" s="744"/>
      <c r="AL5" s="726">
        <v>7.7</v>
      </c>
      <c r="AM5" s="699"/>
      <c r="AN5" s="699"/>
      <c r="AO5" s="727"/>
      <c r="AP5" s="694" t="s">
        <v>238</v>
      </c>
      <c r="AQ5" s="695"/>
      <c r="AR5" s="695"/>
      <c r="AS5" s="695"/>
      <c r="AT5" s="695"/>
      <c r="AU5" s="695"/>
      <c r="AV5" s="695"/>
      <c r="AW5" s="695"/>
      <c r="AX5" s="695"/>
      <c r="AY5" s="695"/>
      <c r="AZ5" s="695"/>
      <c r="BA5" s="695"/>
      <c r="BB5" s="695"/>
      <c r="BC5" s="695"/>
      <c r="BD5" s="695"/>
      <c r="BE5" s="695"/>
      <c r="BF5" s="696"/>
      <c r="BG5" s="628">
        <v>109496</v>
      </c>
      <c r="BH5" s="629"/>
      <c r="BI5" s="629"/>
      <c r="BJ5" s="629"/>
      <c r="BK5" s="629"/>
      <c r="BL5" s="629"/>
      <c r="BM5" s="629"/>
      <c r="BN5" s="630"/>
      <c r="BO5" s="655">
        <v>97.6</v>
      </c>
      <c r="BP5" s="655"/>
      <c r="BQ5" s="655"/>
      <c r="BR5" s="655"/>
      <c r="BS5" s="656" t="s">
        <v>239</v>
      </c>
      <c r="BT5" s="656"/>
      <c r="BU5" s="656"/>
      <c r="BV5" s="656"/>
      <c r="BW5" s="656"/>
      <c r="BX5" s="656"/>
      <c r="BY5" s="656"/>
      <c r="BZ5" s="656"/>
      <c r="CA5" s="656"/>
      <c r="CB5" s="714"/>
      <c r="CD5" s="730" t="s">
        <v>233</v>
      </c>
      <c r="CE5" s="731"/>
      <c r="CF5" s="731"/>
      <c r="CG5" s="731"/>
      <c r="CH5" s="731"/>
      <c r="CI5" s="731"/>
      <c r="CJ5" s="731"/>
      <c r="CK5" s="731"/>
      <c r="CL5" s="731"/>
      <c r="CM5" s="731"/>
      <c r="CN5" s="731"/>
      <c r="CO5" s="731"/>
      <c r="CP5" s="731"/>
      <c r="CQ5" s="732"/>
      <c r="CR5" s="730" t="s">
        <v>240</v>
      </c>
      <c r="CS5" s="731"/>
      <c r="CT5" s="731"/>
      <c r="CU5" s="731"/>
      <c r="CV5" s="731"/>
      <c r="CW5" s="731"/>
      <c r="CX5" s="731"/>
      <c r="CY5" s="732"/>
      <c r="CZ5" s="730" t="s">
        <v>231</v>
      </c>
      <c r="DA5" s="731"/>
      <c r="DB5" s="731"/>
      <c r="DC5" s="732"/>
      <c r="DD5" s="730" t="s">
        <v>241</v>
      </c>
      <c r="DE5" s="731"/>
      <c r="DF5" s="731"/>
      <c r="DG5" s="731"/>
      <c r="DH5" s="731"/>
      <c r="DI5" s="731"/>
      <c r="DJ5" s="731"/>
      <c r="DK5" s="731"/>
      <c r="DL5" s="731"/>
      <c r="DM5" s="731"/>
      <c r="DN5" s="731"/>
      <c r="DO5" s="731"/>
      <c r="DP5" s="732"/>
      <c r="DQ5" s="730" t="s">
        <v>242</v>
      </c>
      <c r="DR5" s="731"/>
      <c r="DS5" s="731"/>
      <c r="DT5" s="731"/>
      <c r="DU5" s="731"/>
      <c r="DV5" s="731"/>
      <c r="DW5" s="731"/>
      <c r="DX5" s="731"/>
      <c r="DY5" s="731"/>
      <c r="DZ5" s="731"/>
      <c r="EA5" s="731"/>
      <c r="EB5" s="731"/>
      <c r="EC5" s="732"/>
    </row>
    <row r="6" spans="2:143" ht="11.25" customHeight="1" x14ac:dyDescent="0.15">
      <c r="B6" s="625" t="s">
        <v>243</v>
      </c>
      <c r="C6" s="626"/>
      <c r="D6" s="626"/>
      <c r="E6" s="626"/>
      <c r="F6" s="626"/>
      <c r="G6" s="626"/>
      <c r="H6" s="626"/>
      <c r="I6" s="626"/>
      <c r="J6" s="626"/>
      <c r="K6" s="626"/>
      <c r="L6" s="626"/>
      <c r="M6" s="626"/>
      <c r="N6" s="626"/>
      <c r="O6" s="626"/>
      <c r="P6" s="626"/>
      <c r="Q6" s="627"/>
      <c r="R6" s="628">
        <v>20880</v>
      </c>
      <c r="S6" s="629"/>
      <c r="T6" s="629"/>
      <c r="U6" s="629"/>
      <c r="V6" s="629"/>
      <c r="W6" s="629"/>
      <c r="X6" s="629"/>
      <c r="Y6" s="630"/>
      <c r="Z6" s="655">
        <v>0.6</v>
      </c>
      <c r="AA6" s="655"/>
      <c r="AB6" s="655"/>
      <c r="AC6" s="655"/>
      <c r="AD6" s="656">
        <v>20880</v>
      </c>
      <c r="AE6" s="656"/>
      <c r="AF6" s="656"/>
      <c r="AG6" s="656"/>
      <c r="AH6" s="656"/>
      <c r="AI6" s="656"/>
      <c r="AJ6" s="656"/>
      <c r="AK6" s="656"/>
      <c r="AL6" s="631">
        <v>1.5</v>
      </c>
      <c r="AM6" s="632"/>
      <c r="AN6" s="632"/>
      <c r="AO6" s="657"/>
      <c r="AP6" s="625" t="s">
        <v>244</v>
      </c>
      <c r="AQ6" s="626"/>
      <c r="AR6" s="626"/>
      <c r="AS6" s="626"/>
      <c r="AT6" s="626"/>
      <c r="AU6" s="626"/>
      <c r="AV6" s="626"/>
      <c r="AW6" s="626"/>
      <c r="AX6" s="626"/>
      <c r="AY6" s="626"/>
      <c r="AZ6" s="626"/>
      <c r="BA6" s="626"/>
      <c r="BB6" s="626"/>
      <c r="BC6" s="626"/>
      <c r="BD6" s="626"/>
      <c r="BE6" s="626"/>
      <c r="BF6" s="627"/>
      <c r="BG6" s="628">
        <v>109496</v>
      </c>
      <c r="BH6" s="629"/>
      <c r="BI6" s="629"/>
      <c r="BJ6" s="629"/>
      <c r="BK6" s="629"/>
      <c r="BL6" s="629"/>
      <c r="BM6" s="629"/>
      <c r="BN6" s="630"/>
      <c r="BO6" s="655">
        <v>97.6</v>
      </c>
      <c r="BP6" s="655"/>
      <c r="BQ6" s="655"/>
      <c r="BR6" s="655"/>
      <c r="BS6" s="656" t="s">
        <v>239</v>
      </c>
      <c r="BT6" s="656"/>
      <c r="BU6" s="656"/>
      <c r="BV6" s="656"/>
      <c r="BW6" s="656"/>
      <c r="BX6" s="656"/>
      <c r="BY6" s="656"/>
      <c r="BZ6" s="656"/>
      <c r="CA6" s="656"/>
      <c r="CB6" s="714"/>
      <c r="CD6" s="684" t="s">
        <v>245</v>
      </c>
      <c r="CE6" s="685"/>
      <c r="CF6" s="685"/>
      <c r="CG6" s="685"/>
      <c r="CH6" s="685"/>
      <c r="CI6" s="685"/>
      <c r="CJ6" s="685"/>
      <c r="CK6" s="685"/>
      <c r="CL6" s="685"/>
      <c r="CM6" s="685"/>
      <c r="CN6" s="685"/>
      <c r="CO6" s="685"/>
      <c r="CP6" s="685"/>
      <c r="CQ6" s="686"/>
      <c r="CR6" s="628">
        <v>56296</v>
      </c>
      <c r="CS6" s="629"/>
      <c r="CT6" s="629"/>
      <c r="CU6" s="629"/>
      <c r="CV6" s="629"/>
      <c r="CW6" s="629"/>
      <c r="CX6" s="629"/>
      <c r="CY6" s="630"/>
      <c r="CZ6" s="726">
        <v>1.6</v>
      </c>
      <c r="DA6" s="699"/>
      <c r="DB6" s="699"/>
      <c r="DC6" s="729"/>
      <c r="DD6" s="634" t="s">
        <v>239</v>
      </c>
      <c r="DE6" s="629"/>
      <c r="DF6" s="629"/>
      <c r="DG6" s="629"/>
      <c r="DH6" s="629"/>
      <c r="DI6" s="629"/>
      <c r="DJ6" s="629"/>
      <c r="DK6" s="629"/>
      <c r="DL6" s="629"/>
      <c r="DM6" s="629"/>
      <c r="DN6" s="629"/>
      <c r="DO6" s="629"/>
      <c r="DP6" s="630"/>
      <c r="DQ6" s="634">
        <v>56296</v>
      </c>
      <c r="DR6" s="629"/>
      <c r="DS6" s="629"/>
      <c r="DT6" s="629"/>
      <c r="DU6" s="629"/>
      <c r="DV6" s="629"/>
      <c r="DW6" s="629"/>
      <c r="DX6" s="629"/>
      <c r="DY6" s="629"/>
      <c r="DZ6" s="629"/>
      <c r="EA6" s="629"/>
      <c r="EB6" s="629"/>
      <c r="EC6" s="669"/>
    </row>
    <row r="7" spans="2:143" ht="11.25" customHeight="1" x14ac:dyDescent="0.15">
      <c r="B7" s="625" t="s">
        <v>246</v>
      </c>
      <c r="C7" s="626"/>
      <c r="D7" s="626"/>
      <c r="E7" s="626"/>
      <c r="F7" s="626"/>
      <c r="G7" s="626"/>
      <c r="H7" s="626"/>
      <c r="I7" s="626"/>
      <c r="J7" s="626"/>
      <c r="K7" s="626"/>
      <c r="L7" s="626"/>
      <c r="M7" s="626"/>
      <c r="N7" s="626"/>
      <c r="O7" s="626"/>
      <c r="P7" s="626"/>
      <c r="Q7" s="627"/>
      <c r="R7" s="628">
        <v>43</v>
      </c>
      <c r="S7" s="629"/>
      <c r="T7" s="629"/>
      <c r="U7" s="629"/>
      <c r="V7" s="629"/>
      <c r="W7" s="629"/>
      <c r="X7" s="629"/>
      <c r="Y7" s="630"/>
      <c r="Z7" s="655">
        <v>0</v>
      </c>
      <c r="AA7" s="655"/>
      <c r="AB7" s="655"/>
      <c r="AC7" s="655"/>
      <c r="AD7" s="656">
        <v>43</v>
      </c>
      <c r="AE7" s="656"/>
      <c r="AF7" s="656"/>
      <c r="AG7" s="656"/>
      <c r="AH7" s="656"/>
      <c r="AI7" s="656"/>
      <c r="AJ7" s="656"/>
      <c r="AK7" s="656"/>
      <c r="AL7" s="631">
        <v>0</v>
      </c>
      <c r="AM7" s="632"/>
      <c r="AN7" s="632"/>
      <c r="AO7" s="657"/>
      <c r="AP7" s="625" t="s">
        <v>247</v>
      </c>
      <c r="AQ7" s="626"/>
      <c r="AR7" s="626"/>
      <c r="AS7" s="626"/>
      <c r="AT7" s="626"/>
      <c r="AU7" s="626"/>
      <c r="AV7" s="626"/>
      <c r="AW7" s="626"/>
      <c r="AX7" s="626"/>
      <c r="AY7" s="626"/>
      <c r="AZ7" s="626"/>
      <c r="BA7" s="626"/>
      <c r="BB7" s="626"/>
      <c r="BC7" s="626"/>
      <c r="BD7" s="626"/>
      <c r="BE7" s="626"/>
      <c r="BF7" s="627"/>
      <c r="BG7" s="628">
        <v>48238</v>
      </c>
      <c r="BH7" s="629"/>
      <c r="BI7" s="629"/>
      <c r="BJ7" s="629"/>
      <c r="BK7" s="629"/>
      <c r="BL7" s="629"/>
      <c r="BM7" s="629"/>
      <c r="BN7" s="630"/>
      <c r="BO7" s="655">
        <v>43</v>
      </c>
      <c r="BP7" s="655"/>
      <c r="BQ7" s="655"/>
      <c r="BR7" s="655"/>
      <c r="BS7" s="656" t="s">
        <v>239</v>
      </c>
      <c r="BT7" s="656"/>
      <c r="BU7" s="656"/>
      <c r="BV7" s="656"/>
      <c r="BW7" s="656"/>
      <c r="BX7" s="656"/>
      <c r="BY7" s="656"/>
      <c r="BZ7" s="656"/>
      <c r="CA7" s="656"/>
      <c r="CB7" s="714"/>
      <c r="CD7" s="670" t="s">
        <v>248</v>
      </c>
      <c r="CE7" s="667"/>
      <c r="CF7" s="667"/>
      <c r="CG7" s="667"/>
      <c r="CH7" s="667"/>
      <c r="CI7" s="667"/>
      <c r="CJ7" s="667"/>
      <c r="CK7" s="667"/>
      <c r="CL7" s="667"/>
      <c r="CM7" s="667"/>
      <c r="CN7" s="667"/>
      <c r="CO7" s="667"/>
      <c r="CP7" s="667"/>
      <c r="CQ7" s="668"/>
      <c r="CR7" s="628">
        <v>1119658</v>
      </c>
      <c r="CS7" s="629"/>
      <c r="CT7" s="629"/>
      <c r="CU7" s="629"/>
      <c r="CV7" s="629"/>
      <c r="CW7" s="629"/>
      <c r="CX7" s="629"/>
      <c r="CY7" s="630"/>
      <c r="CZ7" s="655">
        <v>31.9</v>
      </c>
      <c r="DA7" s="655"/>
      <c r="DB7" s="655"/>
      <c r="DC7" s="655"/>
      <c r="DD7" s="634">
        <v>250836</v>
      </c>
      <c r="DE7" s="629"/>
      <c r="DF7" s="629"/>
      <c r="DG7" s="629"/>
      <c r="DH7" s="629"/>
      <c r="DI7" s="629"/>
      <c r="DJ7" s="629"/>
      <c r="DK7" s="629"/>
      <c r="DL7" s="629"/>
      <c r="DM7" s="629"/>
      <c r="DN7" s="629"/>
      <c r="DO7" s="629"/>
      <c r="DP7" s="630"/>
      <c r="DQ7" s="634">
        <v>672892</v>
      </c>
      <c r="DR7" s="629"/>
      <c r="DS7" s="629"/>
      <c r="DT7" s="629"/>
      <c r="DU7" s="629"/>
      <c r="DV7" s="629"/>
      <c r="DW7" s="629"/>
      <c r="DX7" s="629"/>
      <c r="DY7" s="629"/>
      <c r="DZ7" s="629"/>
      <c r="EA7" s="629"/>
      <c r="EB7" s="629"/>
      <c r="EC7" s="669"/>
    </row>
    <row r="8" spans="2:143" ht="11.25" customHeight="1" x14ac:dyDescent="0.15">
      <c r="B8" s="625" t="s">
        <v>249</v>
      </c>
      <c r="C8" s="626"/>
      <c r="D8" s="626"/>
      <c r="E8" s="626"/>
      <c r="F8" s="626"/>
      <c r="G8" s="626"/>
      <c r="H8" s="626"/>
      <c r="I8" s="626"/>
      <c r="J8" s="626"/>
      <c r="K8" s="626"/>
      <c r="L8" s="626"/>
      <c r="M8" s="626"/>
      <c r="N8" s="626"/>
      <c r="O8" s="626"/>
      <c r="P8" s="626"/>
      <c r="Q8" s="627"/>
      <c r="R8" s="628">
        <v>255</v>
      </c>
      <c r="S8" s="629"/>
      <c r="T8" s="629"/>
      <c r="U8" s="629"/>
      <c r="V8" s="629"/>
      <c r="W8" s="629"/>
      <c r="X8" s="629"/>
      <c r="Y8" s="630"/>
      <c r="Z8" s="655">
        <v>0</v>
      </c>
      <c r="AA8" s="655"/>
      <c r="AB8" s="655"/>
      <c r="AC8" s="655"/>
      <c r="AD8" s="656">
        <v>255</v>
      </c>
      <c r="AE8" s="656"/>
      <c r="AF8" s="656"/>
      <c r="AG8" s="656"/>
      <c r="AH8" s="656"/>
      <c r="AI8" s="656"/>
      <c r="AJ8" s="656"/>
      <c r="AK8" s="656"/>
      <c r="AL8" s="631">
        <v>0</v>
      </c>
      <c r="AM8" s="632"/>
      <c r="AN8" s="632"/>
      <c r="AO8" s="657"/>
      <c r="AP8" s="625" t="s">
        <v>250</v>
      </c>
      <c r="AQ8" s="626"/>
      <c r="AR8" s="626"/>
      <c r="AS8" s="626"/>
      <c r="AT8" s="626"/>
      <c r="AU8" s="626"/>
      <c r="AV8" s="626"/>
      <c r="AW8" s="626"/>
      <c r="AX8" s="626"/>
      <c r="AY8" s="626"/>
      <c r="AZ8" s="626"/>
      <c r="BA8" s="626"/>
      <c r="BB8" s="626"/>
      <c r="BC8" s="626"/>
      <c r="BD8" s="626"/>
      <c r="BE8" s="626"/>
      <c r="BF8" s="627"/>
      <c r="BG8" s="628">
        <v>1737</v>
      </c>
      <c r="BH8" s="629"/>
      <c r="BI8" s="629"/>
      <c r="BJ8" s="629"/>
      <c r="BK8" s="629"/>
      <c r="BL8" s="629"/>
      <c r="BM8" s="629"/>
      <c r="BN8" s="630"/>
      <c r="BO8" s="655">
        <v>1.5</v>
      </c>
      <c r="BP8" s="655"/>
      <c r="BQ8" s="655"/>
      <c r="BR8" s="655"/>
      <c r="BS8" s="656" t="s">
        <v>239</v>
      </c>
      <c r="BT8" s="656"/>
      <c r="BU8" s="656"/>
      <c r="BV8" s="656"/>
      <c r="BW8" s="656"/>
      <c r="BX8" s="656"/>
      <c r="BY8" s="656"/>
      <c r="BZ8" s="656"/>
      <c r="CA8" s="656"/>
      <c r="CB8" s="714"/>
      <c r="CD8" s="670" t="s">
        <v>251</v>
      </c>
      <c r="CE8" s="667"/>
      <c r="CF8" s="667"/>
      <c r="CG8" s="667"/>
      <c r="CH8" s="667"/>
      <c r="CI8" s="667"/>
      <c r="CJ8" s="667"/>
      <c r="CK8" s="667"/>
      <c r="CL8" s="667"/>
      <c r="CM8" s="667"/>
      <c r="CN8" s="667"/>
      <c r="CO8" s="667"/>
      <c r="CP8" s="667"/>
      <c r="CQ8" s="668"/>
      <c r="CR8" s="628">
        <v>391074</v>
      </c>
      <c r="CS8" s="629"/>
      <c r="CT8" s="629"/>
      <c r="CU8" s="629"/>
      <c r="CV8" s="629"/>
      <c r="CW8" s="629"/>
      <c r="CX8" s="629"/>
      <c r="CY8" s="630"/>
      <c r="CZ8" s="655">
        <v>11.1</v>
      </c>
      <c r="DA8" s="655"/>
      <c r="DB8" s="655"/>
      <c r="DC8" s="655"/>
      <c r="DD8" s="634">
        <v>195</v>
      </c>
      <c r="DE8" s="629"/>
      <c r="DF8" s="629"/>
      <c r="DG8" s="629"/>
      <c r="DH8" s="629"/>
      <c r="DI8" s="629"/>
      <c r="DJ8" s="629"/>
      <c r="DK8" s="629"/>
      <c r="DL8" s="629"/>
      <c r="DM8" s="629"/>
      <c r="DN8" s="629"/>
      <c r="DO8" s="629"/>
      <c r="DP8" s="630"/>
      <c r="DQ8" s="634">
        <v>215893</v>
      </c>
      <c r="DR8" s="629"/>
      <c r="DS8" s="629"/>
      <c r="DT8" s="629"/>
      <c r="DU8" s="629"/>
      <c r="DV8" s="629"/>
      <c r="DW8" s="629"/>
      <c r="DX8" s="629"/>
      <c r="DY8" s="629"/>
      <c r="DZ8" s="629"/>
      <c r="EA8" s="629"/>
      <c r="EB8" s="629"/>
      <c r="EC8" s="669"/>
    </row>
    <row r="9" spans="2:143" ht="11.25" customHeight="1" x14ac:dyDescent="0.15">
      <c r="B9" s="625" t="s">
        <v>252</v>
      </c>
      <c r="C9" s="626"/>
      <c r="D9" s="626"/>
      <c r="E9" s="626"/>
      <c r="F9" s="626"/>
      <c r="G9" s="626"/>
      <c r="H9" s="626"/>
      <c r="I9" s="626"/>
      <c r="J9" s="626"/>
      <c r="K9" s="626"/>
      <c r="L9" s="626"/>
      <c r="M9" s="626"/>
      <c r="N9" s="626"/>
      <c r="O9" s="626"/>
      <c r="P9" s="626"/>
      <c r="Q9" s="627"/>
      <c r="R9" s="628">
        <v>308</v>
      </c>
      <c r="S9" s="629"/>
      <c r="T9" s="629"/>
      <c r="U9" s="629"/>
      <c r="V9" s="629"/>
      <c r="W9" s="629"/>
      <c r="X9" s="629"/>
      <c r="Y9" s="630"/>
      <c r="Z9" s="655">
        <v>0</v>
      </c>
      <c r="AA9" s="655"/>
      <c r="AB9" s="655"/>
      <c r="AC9" s="655"/>
      <c r="AD9" s="656">
        <v>308</v>
      </c>
      <c r="AE9" s="656"/>
      <c r="AF9" s="656"/>
      <c r="AG9" s="656"/>
      <c r="AH9" s="656"/>
      <c r="AI9" s="656"/>
      <c r="AJ9" s="656"/>
      <c r="AK9" s="656"/>
      <c r="AL9" s="631">
        <v>0</v>
      </c>
      <c r="AM9" s="632"/>
      <c r="AN9" s="632"/>
      <c r="AO9" s="657"/>
      <c r="AP9" s="625" t="s">
        <v>253</v>
      </c>
      <c r="AQ9" s="626"/>
      <c r="AR9" s="626"/>
      <c r="AS9" s="626"/>
      <c r="AT9" s="626"/>
      <c r="AU9" s="626"/>
      <c r="AV9" s="626"/>
      <c r="AW9" s="626"/>
      <c r="AX9" s="626"/>
      <c r="AY9" s="626"/>
      <c r="AZ9" s="626"/>
      <c r="BA9" s="626"/>
      <c r="BB9" s="626"/>
      <c r="BC9" s="626"/>
      <c r="BD9" s="626"/>
      <c r="BE9" s="626"/>
      <c r="BF9" s="627"/>
      <c r="BG9" s="628">
        <v>41688</v>
      </c>
      <c r="BH9" s="629"/>
      <c r="BI9" s="629"/>
      <c r="BJ9" s="629"/>
      <c r="BK9" s="629"/>
      <c r="BL9" s="629"/>
      <c r="BM9" s="629"/>
      <c r="BN9" s="630"/>
      <c r="BO9" s="655">
        <v>37.200000000000003</v>
      </c>
      <c r="BP9" s="655"/>
      <c r="BQ9" s="655"/>
      <c r="BR9" s="655"/>
      <c r="BS9" s="656" t="s">
        <v>254</v>
      </c>
      <c r="BT9" s="656"/>
      <c r="BU9" s="656"/>
      <c r="BV9" s="656"/>
      <c r="BW9" s="656"/>
      <c r="BX9" s="656"/>
      <c r="BY9" s="656"/>
      <c r="BZ9" s="656"/>
      <c r="CA9" s="656"/>
      <c r="CB9" s="714"/>
      <c r="CD9" s="670" t="s">
        <v>255</v>
      </c>
      <c r="CE9" s="667"/>
      <c r="CF9" s="667"/>
      <c r="CG9" s="667"/>
      <c r="CH9" s="667"/>
      <c r="CI9" s="667"/>
      <c r="CJ9" s="667"/>
      <c r="CK9" s="667"/>
      <c r="CL9" s="667"/>
      <c r="CM9" s="667"/>
      <c r="CN9" s="667"/>
      <c r="CO9" s="667"/>
      <c r="CP9" s="667"/>
      <c r="CQ9" s="668"/>
      <c r="CR9" s="628">
        <v>263311</v>
      </c>
      <c r="CS9" s="629"/>
      <c r="CT9" s="629"/>
      <c r="CU9" s="629"/>
      <c r="CV9" s="629"/>
      <c r="CW9" s="629"/>
      <c r="CX9" s="629"/>
      <c r="CY9" s="630"/>
      <c r="CZ9" s="655">
        <v>7.5</v>
      </c>
      <c r="DA9" s="655"/>
      <c r="DB9" s="655"/>
      <c r="DC9" s="655"/>
      <c r="DD9" s="634">
        <v>38929</v>
      </c>
      <c r="DE9" s="629"/>
      <c r="DF9" s="629"/>
      <c r="DG9" s="629"/>
      <c r="DH9" s="629"/>
      <c r="DI9" s="629"/>
      <c r="DJ9" s="629"/>
      <c r="DK9" s="629"/>
      <c r="DL9" s="629"/>
      <c r="DM9" s="629"/>
      <c r="DN9" s="629"/>
      <c r="DO9" s="629"/>
      <c r="DP9" s="630"/>
      <c r="DQ9" s="634">
        <v>175584</v>
      </c>
      <c r="DR9" s="629"/>
      <c r="DS9" s="629"/>
      <c r="DT9" s="629"/>
      <c r="DU9" s="629"/>
      <c r="DV9" s="629"/>
      <c r="DW9" s="629"/>
      <c r="DX9" s="629"/>
      <c r="DY9" s="629"/>
      <c r="DZ9" s="629"/>
      <c r="EA9" s="629"/>
      <c r="EB9" s="629"/>
      <c r="EC9" s="669"/>
    </row>
    <row r="10" spans="2:143" ht="11.25" customHeight="1" x14ac:dyDescent="0.15">
      <c r="B10" s="625" t="s">
        <v>256</v>
      </c>
      <c r="C10" s="626"/>
      <c r="D10" s="626"/>
      <c r="E10" s="626"/>
      <c r="F10" s="626"/>
      <c r="G10" s="626"/>
      <c r="H10" s="626"/>
      <c r="I10" s="626"/>
      <c r="J10" s="626"/>
      <c r="K10" s="626"/>
      <c r="L10" s="626"/>
      <c r="M10" s="626"/>
      <c r="N10" s="626"/>
      <c r="O10" s="626"/>
      <c r="P10" s="626"/>
      <c r="Q10" s="627"/>
      <c r="R10" s="628" t="s">
        <v>239</v>
      </c>
      <c r="S10" s="629"/>
      <c r="T10" s="629"/>
      <c r="U10" s="629"/>
      <c r="V10" s="629"/>
      <c r="W10" s="629"/>
      <c r="X10" s="629"/>
      <c r="Y10" s="630"/>
      <c r="Z10" s="655" t="s">
        <v>239</v>
      </c>
      <c r="AA10" s="655"/>
      <c r="AB10" s="655"/>
      <c r="AC10" s="655"/>
      <c r="AD10" s="656" t="s">
        <v>254</v>
      </c>
      <c r="AE10" s="656"/>
      <c r="AF10" s="656"/>
      <c r="AG10" s="656"/>
      <c r="AH10" s="656"/>
      <c r="AI10" s="656"/>
      <c r="AJ10" s="656"/>
      <c r="AK10" s="656"/>
      <c r="AL10" s="631" t="s">
        <v>254</v>
      </c>
      <c r="AM10" s="632"/>
      <c r="AN10" s="632"/>
      <c r="AO10" s="657"/>
      <c r="AP10" s="625" t="s">
        <v>257</v>
      </c>
      <c r="AQ10" s="626"/>
      <c r="AR10" s="626"/>
      <c r="AS10" s="626"/>
      <c r="AT10" s="626"/>
      <c r="AU10" s="626"/>
      <c r="AV10" s="626"/>
      <c r="AW10" s="626"/>
      <c r="AX10" s="626"/>
      <c r="AY10" s="626"/>
      <c r="AZ10" s="626"/>
      <c r="BA10" s="626"/>
      <c r="BB10" s="626"/>
      <c r="BC10" s="626"/>
      <c r="BD10" s="626"/>
      <c r="BE10" s="626"/>
      <c r="BF10" s="627"/>
      <c r="BG10" s="628">
        <v>3976</v>
      </c>
      <c r="BH10" s="629"/>
      <c r="BI10" s="629"/>
      <c r="BJ10" s="629"/>
      <c r="BK10" s="629"/>
      <c r="BL10" s="629"/>
      <c r="BM10" s="629"/>
      <c r="BN10" s="630"/>
      <c r="BO10" s="655">
        <v>3.5</v>
      </c>
      <c r="BP10" s="655"/>
      <c r="BQ10" s="655"/>
      <c r="BR10" s="655"/>
      <c r="BS10" s="656" t="s">
        <v>239</v>
      </c>
      <c r="BT10" s="656"/>
      <c r="BU10" s="656"/>
      <c r="BV10" s="656"/>
      <c r="BW10" s="656"/>
      <c r="BX10" s="656"/>
      <c r="BY10" s="656"/>
      <c r="BZ10" s="656"/>
      <c r="CA10" s="656"/>
      <c r="CB10" s="714"/>
      <c r="CD10" s="670" t="s">
        <v>258</v>
      </c>
      <c r="CE10" s="667"/>
      <c r="CF10" s="667"/>
      <c r="CG10" s="667"/>
      <c r="CH10" s="667"/>
      <c r="CI10" s="667"/>
      <c r="CJ10" s="667"/>
      <c r="CK10" s="667"/>
      <c r="CL10" s="667"/>
      <c r="CM10" s="667"/>
      <c r="CN10" s="667"/>
      <c r="CO10" s="667"/>
      <c r="CP10" s="667"/>
      <c r="CQ10" s="668"/>
      <c r="CR10" s="628" t="s">
        <v>239</v>
      </c>
      <c r="CS10" s="629"/>
      <c r="CT10" s="629"/>
      <c r="CU10" s="629"/>
      <c r="CV10" s="629"/>
      <c r="CW10" s="629"/>
      <c r="CX10" s="629"/>
      <c r="CY10" s="630"/>
      <c r="CZ10" s="655" t="s">
        <v>254</v>
      </c>
      <c r="DA10" s="655"/>
      <c r="DB10" s="655"/>
      <c r="DC10" s="655"/>
      <c r="DD10" s="634" t="s">
        <v>239</v>
      </c>
      <c r="DE10" s="629"/>
      <c r="DF10" s="629"/>
      <c r="DG10" s="629"/>
      <c r="DH10" s="629"/>
      <c r="DI10" s="629"/>
      <c r="DJ10" s="629"/>
      <c r="DK10" s="629"/>
      <c r="DL10" s="629"/>
      <c r="DM10" s="629"/>
      <c r="DN10" s="629"/>
      <c r="DO10" s="629"/>
      <c r="DP10" s="630"/>
      <c r="DQ10" s="634" t="s">
        <v>254</v>
      </c>
      <c r="DR10" s="629"/>
      <c r="DS10" s="629"/>
      <c r="DT10" s="629"/>
      <c r="DU10" s="629"/>
      <c r="DV10" s="629"/>
      <c r="DW10" s="629"/>
      <c r="DX10" s="629"/>
      <c r="DY10" s="629"/>
      <c r="DZ10" s="629"/>
      <c r="EA10" s="629"/>
      <c r="EB10" s="629"/>
      <c r="EC10" s="669"/>
    </row>
    <row r="11" spans="2:143" ht="11.25" customHeight="1" x14ac:dyDescent="0.15">
      <c r="B11" s="625" t="s">
        <v>259</v>
      </c>
      <c r="C11" s="626"/>
      <c r="D11" s="626"/>
      <c r="E11" s="626"/>
      <c r="F11" s="626"/>
      <c r="G11" s="626"/>
      <c r="H11" s="626"/>
      <c r="I11" s="626"/>
      <c r="J11" s="626"/>
      <c r="K11" s="626"/>
      <c r="L11" s="626"/>
      <c r="M11" s="626"/>
      <c r="N11" s="626"/>
      <c r="O11" s="626"/>
      <c r="P11" s="626"/>
      <c r="Q11" s="627"/>
      <c r="R11" s="628">
        <v>32836</v>
      </c>
      <c r="S11" s="629"/>
      <c r="T11" s="629"/>
      <c r="U11" s="629"/>
      <c r="V11" s="629"/>
      <c r="W11" s="629"/>
      <c r="X11" s="629"/>
      <c r="Y11" s="630"/>
      <c r="Z11" s="631">
        <v>0.9</v>
      </c>
      <c r="AA11" s="632"/>
      <c r="AB11" s="632"/>
      <c r="AC11" s="633"/>
      <c r="AD11" s="634">
        <v>32836</v>
      </c>
      <c r="AE11" s="629"/>
      <c r="AF11" s="629"/>
      <c r="AG11" s="629"/>
      <c r="AH11" s="629"/>
      <c r="AI11" s="629"/>
      <c r="AJ11" s="629"/>
      <c r="AK11" s="630"/>
      <c r="AL11" s="631">
        <v>2.2999999999999998</v>
      </c>
      <c r="AM11" s="632"/>
      <c r="AN11" s="632"/>
      <c r="AO11" s="657"/>
      <c r="AP11" s="625" t="s">
        <v>260</v>
      </c>
      <c r="AQ11" s="626"/>
      <c r="AR11" s="626"/>
      <c r="AS11" s="626"/>
      <c r="AT11" s="626"/>
      <c r="AU11" s="626"/>
      <c r="AV11" s="626"/>
      <c r="AW11" s="626"/>
      <c r="AX11" s="626"/>
      <c r="AY11" s="626"/>
      <c r="AZ11" s="626"/>
      <c r="BA11" s="626"/>
      <c r="BB11" s="626"/>
      <c r="BC11" s="626"/>
      <c r="BD11" s="626"/>
      <c r="BE11" s="626"/>
      <c r="BF11" s="627"/>
      <c r="BG11" s="628">
        <v>837</v>
      </c>
      <c r="BH11" s="629"/>
      <c r="BI11" s="629"/>
      <c r="BJ11" s="629"/>
      <c r="BK11" s="629"/>
      <c r="BL11" s="629"/>
      <c r="BM11" s="629"/>
      <c r="BN11" s="630"/>
      <c r="BO11" s="655">
        <v>0.7</v>
      </c>
      <c r="BP11" s="655"/>
      <c r="BQ11" s="655"/>
      <c r="BR11" s="655"/>
      <c r="BS11" s="656" t="s">
        <v>254</v>
      </c>
      <c r="BT11" s="656"/>
      <c r="BU11" s="656"/>
      <c r="BV11" s="656"/>
      <c r="BW11" s="656"/>
      <c r="BX11" s="656"/>
      <c r="BY11" s="656"/>
      <c r="BZ11" s="656"/>
      <c r="CA11" s="656"/>
      <c r="CB11" s="714"/>
      <c r="CD11" s="670" t="s">
        <v>261</v>
      </c>
      <c r="CE11" s="667"/>
      <c r="CF11" s="667"/>
      <c r="CG11" s="667"/>
      <c r="CH11" s="667"/>
      <c r="CI11" s="667"/>
      <c r="CJ11" s="667"/>
      <c r="CK11" s="667"/>
      <c r="CL11" s="667"/>
      <c r="CM11" s="667"/>
      <c r="CN11" s="667"/>
      <c r="CO11" s="667"/>
      <c r="CP11" s="667"/>
      <c r="CQ11" s="668"/>
      <c r="CR11" s="628">
        <v>510175</v>
      </c>
      <c r="CS11" s="629"/>
      <c r="CT11" s="629"/>
      <c r="CU11" s="629"/>
      <c r="CV11" s="629"/>
      <c r="CW11" s="629"/>
      <c r="CX11" s="629"/>
      <c r="CY11" s="630"/>
      <c r="CZ11" s="655">
        <v>14.5</v>
      </c>
      <c r="DA11" s="655"/>
      <c r="DB11" s="655"/>
      <c r="DC11" s="655"/>
      <c r="DD11" s="634">
        <v>366141</v>
      </c>
      <c r="DE11" s="629"/>
      <c r="DF11" s="629"/>
      <c r="DG11" s="629"/>
      <c r="DH11" s="629"/>
      <c r="DI11" s="629"/>
      <c r="DJ11" s="629"/>
      <c r="DK11" s="629"/>
      <c r="DL11" s="629"/>
      <c r="DM11" s="629"/>
      <c r="DN11" s="629"/>
      <c r="DO11" s="629"/>
      <c r="DP11" s="630"/>
      <c r="DQ11" s="634">
        <v>99727</v>
      </c>
      <c r="DR11" s="629"/>
      <c r="DS11" s="629"/>
      <c r="DT11" s="629"/>
      <c r="DU11" s="629"/>
      <c r="DV11" s="629"/>
      <c r="DW11" s="629"/>
      <c r="DX11" s="629"/>
      <c r="DY11" s="629"/>
      <c r="DZ11" s="629"/>
      <c r="EA11" s="629"/>
      <c r="EB11" s="629"/>
      <c r="EC11" s="669"/>
    </row>
    <row r="12" spans="2:143" ht="11.25" customHeight="1" x14ac:dyDescent="0.15">
      <c r="B12" s="625" t="s">
        <v>262</v>
      </c>
      <c r="C12" s="626"/>
      <c r="D12" s="626"/>
      <c r="E12" s="626"/>
      <c r="F12" s="626"/>
      <c r="G12" s="626"/>
      <c r="H12" s="626"/>
      <c r="I12" s="626"/>
      <c r="J12" s="626"/>
      <c r="K12" s="626"/>
      <c r="L12" s="626"/>
      <c r="M12" s="626"/>
      <c r="N12" s="626"/>
      <c r="O12" s="626"/>
      <c r="P12" s="626"/>
      <c r="Q12" s="627"/>
      <c r="R12" s="628" t="s">
        <v>254</v>
      </c>
      <c r="S12" s="629"/>
      <c r="T12" s="629"/>
      <c r="U12" s="629"/>
      <c r="V12" s="629"/>
      <c r="W12" s="629"/>
      <c r="X12" s="629"/>
      <c r="Y12" s="630"/>
      <c r="Z12" s="655" t="s">
        <v>254</v>
      </c>
      <c r="AA12" s="655"/>
      <c r="AB12" s="655"/>
      <c r="AC12" s="655"/>
      <c r="AD12" s="656" t="s">
        <v>254</v>
      </c>
      <c r="AE12" s="656"/>
      <c r="AF12" s="656"/>
      <c r="AG12" s="656"/>
      <c r="AH12" s="656"/>
      <c r="AI12" s="656"/>
      <c r="AJ12" s="656"/>
      <c r="AK12" s="656"/>
      <c r="AL12" s="631" t="s">
        <v>239</v>
      </c>
      <c r="AM12" s="632"/>
      <c r="AN12" s="632"/>
      <c r="AO12" s="657"/>
      <c r="AP12" s="625" t="s">
        <v>263</v>
      </c>
      <c r="AQ12" s="626"/>
      <c r="AR12" s="626"/>
      <c r="AS12" s="626"/>
      <c r="AT12" s="626"/>
      <c r="AU12" s="626"/>
      <c r="AV12" s="626"/>
      <c r="AW12" s="626"/>
      <c r="AX12" s="626"/>
      <c r="AY12" s="626"/>
      <c r="AZ12" s="626"/>
      <c r="BA12" s="626"/>
      <c r="BB12" s="626"/>
      <c r="BC12" s="626"/>
      <c r="BD12" s="626"/>
      <c r="BE12" s="626"/>
      <c r="BF12" s="627"/>
      <c r="BG12" s="628">
        <v>44806</v>
      </c>
      <c r="BH12" s="629"/>
      <c r="BI12" s="629"/>
      <c r="BJ12" s="629"/>
      <c r="BK12" s="629"/>
      <c r="BL12" s="629"/>
      <c r="BM12" s="629"/>
      <c r="BN12" s="630"/>
      <c r="BO12" s="655">
        <v>40</v>
      </c>
      <c r="BP12" s="655"/>
      <c r="BQ12" s="655"/>
      <c r="BR12" s="655"/>
      <c r="BS12" s="656" t="s">
        <v>254</v>
      </c>
      <c r="BT12" s="656"/>
      <c r="BU12" s="656"/>
      <c r="BV12" s="656"/>
      <c r="BW12" s="656"/>
      <c r="BX12" s="656"/>
      <c r="BY12" s="656"/>
      <c r="BZ12" s="656"/>
      <c r="CA12" s="656"/>
      <c r="CB12" s="714"/>
      <c r="CD12" s="670" t="s">
        <v>264</v>
      </c>
      <c r="CE12" s="667"/>
      <c r="CF12" s="667"/>
      <c r="CG12" s="667"/>
      <c r="CH12" s="667"/>
      <c r="CI12" s="667"/>
      <c r="CJ12" s="667"/>
      <c r="CK12" s="667"/>
      <c r="CL12" s="667"/>
      <c r="CM12" s="667"/>
      <c r="CN12" s="667"/>
      <c r="CO12" s="667"/>
      <c r="CP12" s="667"/>
      <c r="CQ12" s="668"/>
      <c r="CR12" s="628">
        <v>30553</v>
      </c>
      <c r="CS12" s="629"/>
      <c r="CT12" s="629"/>
      <c r="CU12" s="629"/>
      <c r="CV12" s="629"/>
      <c r="CW12" s="629"/>
      <c r="CX12" s="629"/>
      <c r="CY12" s="630"/>
      <c r="CZ12" s="655">
        <v>0.9</v>
      </c>
      <c r="DA12" s="655"/>
      <c r="DB12" s="655"/>
      <c r="DC12" s="655"/>
      <c r="DD12" s="634">
        <v>60</v>
      </c>
      <c r="DE12" s="629"/>
      <c r="DF12" s="629"/>
      <c r="DG12" s="629"/>
      <c r="DH12" s="629"/>
      <c r="DI12" s="629"/>
      <c r="DJ12" s="629"/>
      <c r="DK12" s="629"/>
      <c r="DL12" s="629"/>
      <c r="DM12" s="629"/>
      <c r="DN12" s="629"/>
      <c r="DO12" s="629"/>
      <c r="DP12" s="630"/>
      <c r="DQ12" s="634">
        <v>18276</v>
      </c>
      <c r="DR12" s="629"/>
      <c r="DS12" s="629"/>
      <c r="DT12" s="629"/>
      <c r="DU12" s="629"/>
      <c r="DV12" s="629"/>
      <c r="DW12" s="629"/>
      <c r="DX12" s="629"/>
      <c r="DY12" s="629"/>
      <c r="DZ12" s="629"/>
      <c r="EA12" s="629"/>
      <c r="EB12" s="629"/>
      <c r="EC12" s="669"/>
    </row>
    <row r="13" spans="2:143" ht="11.25" customHeight="1" x14ac:dyDescent="0.15">
      <c r="B13" s="625" t="s">
        <v>265</v>
      </c>
      <c r="C13" s="626"/>
      <c r="D13" s="626"/>
      <c r="E13" s="626"/>
      <c r="F13" s="626"/>
      <c r="G13" s="626"/>
      <c r="H13" s="626"/>
      <c r="I13" s="626"/>
      <c r="J13" s="626"/>
      <c r="K13" s="626"/>
      <c r="L13" s="626"/>
      <c r="M13" s="626"/>
      <c r="N13" s="626"/>
      <c r="O13" s="626"/>
      <c r="P13" s="626"/>
      <c r="Q13" s="627"/>
      <c r="R13" s="628" t="s">
        <v>254</v>
      </c>
      <c r="S13" s="629"/>
      <c r="T13" s="629"/>
      <c r="U13" s="629"/>
      <c r="V13" s="629"/>
      <c r="W13" s="629"/>
      <c r="X13" s="629"/>
      <c r="Y13" s="630"/>
      <c r="Z13" s="655" t="s">
        <v>239</v>
      </c>
      <c r="AA13" s="655"/>
      <c r="AB13" s="655"/>
      <c r="AC13" s="655"/>
      <c r="AD13" s="656" t="s">
        <v>254</v>
      </c>
      <c r="AE13" s="656"/>
      <c r="AF13" s="656"/>
      <c r="AG13" s="656"/>
      <c r="AH13" s="656"/>
      <c r="AI13" s="656"/>
      <c r="AJ13" s="656"/>
      <c r="AK13" s="656"/>
      <c r="AL13" s="631" t="s">
        <v>254</v>
      </c>
      <c r="AM13" s="632"/>
      <c r="AN13" s="632"/>
      <c r="AO13" s="657"/>
      <c r="AP13" s="625" t="s">
        <v>266</v>
      </c>
      <c r="AQ13" s="626"/>
      <c r="AR13" s="626"/>
      <c r="AS13" s="626"/>
      <c r="AT13" s="626"/>
      <c r="AU13" s="626"/>
      <c r="AV13" s="626"/>
      <c r="AW13" s="626"/>
      <c r="AX13" s="626"/>
      <c r="AY13" s="626"/>
      <c r="AZ13" s="626"/>
      <c r="BA13" s="626"/>
      <c r="BB13" s="626"/>
      <c r="BC13" s="626"/>
      <c r="BD13" s="626"/>
      <c r="BE13" s="626"/>
      <c r="BF13" s="627"/>
      <c r="BG13" s="628">
        <v>44796</v>
      </c>
      <c r="BH13" s="629"/>
      <c r="BI13" s="629"/>
      <c r="BJ13" s="629"/>
      <c r="BK13" s="629"/>
      <c r="BL13" s="629"/>
      <c r="BM13" s="629"/>
      <c r="BN13" s="630"/>
      <c r="BO13" s="655">
        <v>39.9</v>
      </c>
      <c r="BP13" s="655"/>
      <c r="BQ13" s="655"/>
      <c r="BR13" s="655"/>
      <c r="BS13" s="656" t="s">
        <v>239</v>
      </c>
      <c r="BT13" s="656"/>
      <c r="BU13" s="656"/>
      <c r="BV13" s="656"/>
      <c r="BW13" s="656"/>
      <c r="BX13" s="656"/>
      <c r="BY13" s="656"/>
      <c r="BZ13" s="656"/>
      <c r="CA13" s="656"/>
      <c r="CB13" s="714"/>
      <c r="CD13" s="670" t="s">
        <v>267</v>
      </c>
      <c r="CE13" s="667"/>
      <c r="CF13" s="667"/>
      <c r="CG13" s="667"/>
      <c r="CH13" s="667"/>
      <c r="CI13" s="667"/>
      <c r="CJ13" s="667"/>
      <c r="CK13" s="667"/>
      <c r="CL13" s="667"/>
      <c r="CM13" s="667"/>
      <c r="CN13" s="667"/>
      <c r="CO13" s="667"/>
      <c r="CP13" s="667"/>
      <c r="CQ13" s="668"/>
      <c r="CR13" s="628">
        <v>161045</v>
      </c>
      <c r="CS13" s="629"/>
      <c r="CT13" s="629"/>
      <c r="CU13" s="629"/>
      <c r="CV13" s="629"/>
      <c r="CW13" s="629"/>
      <c r="CX13" s="629"/>
      <c r="CY13" s="630"/>
      <c r="CZ13" s="655">
        <v>4.5999999999999996</v>
      </c>
      <c r="DA13" s="655"/>
      <c r="DB13" s="655"/>
      <c r="DC13" s="655"/>
      <c r="DD13" s="634">
        <v>92304</v>
      </c>
      <c r="DE13" s="629"/>
      <c r="DF13" s="629"/>
      <c r="DG13" s="629"/>
      <c r="DH13" s="629"/>
      <c r="DI13" s="629"/>
      <c r="DJ13" s="629"/>
      <c r="DK13" s="629"/>
      <c r="DL13" s="629"/>
      <c r="DM13" s="629"/>
      <c r="DN13" s="629"/>
      <c r="DO13" s="629"/>
      <c r="DP13" s="630"/>
      <c r="DQ13" s="634">
        <v>49445</v>
      </c>
      <c r="DR13" s="629"/>
      <c r="DS13" s="629"/>
      <c r="DT13" s="629"/>
      <c r="DU13" s="629"/>
      <c r="DV13" s="629"/>
      <c r="DW13" s="629"/>
      <c r="DX13" s="629"/>
      <c r="DY13" s="629"/>
      <c r="DZ13" s="629"/>
      <c r="EA13" s="629"/>
      <c r="EB13" s="629"/>
      <c r="EC13" s="669"/>
    </row>
    <row r="14" spans="2:143" ht="11.25" customHeight="1" x14ac:dyDescent="0.15">
      <c r="B14" s="625" t="s">
        <v>268</v>
      </c>
      <c r="C14" s="626"/>
      <c r="D14" s="626"/>
      <c r="E14" s="626"/>
      <c r="F14" s="626"/>
      <c r="G14" s="626"/>
      <c r="H14" s="626"/>
      <c r="I14" s="626"/>
      <c r="J14" s="626"/>
      <c r="K14" s="626"/>
      <c r="L14" s="626"/>
      <c r="M14" s="626"/>
      <c r="N14" s="626"/>
      <c r="O14" s="626"/>
      <c r="P14" s="626"/>
      <c r="Q14" s="627"/>
      <c r="R14" s="628" t="s">
        <v>239</v>
      </c>
      <c r="S14" s="629"/>
      <c r="T14" s="629"/>
      <c r="U14" s="629"/>
      <c r="V14" s="629"/>
      <c r="W14" s="629"/>
      <c r="X14" s="629"/>
      <c r="Y14" s="630"/>
      <c r="Z14" s="655" t="s">
        <v>254</v>
      </c>
      <c r="AA14" s="655"/>
      <c r="AB14" s="655"/>
      <c r="AC14" s="655"/>
      <c r="AD14" s="656" t="s">
        <v>254</v>
      </c>
      <c r="AE14" s="656"/>
      <c r="AF14" s="656"/>
      <c r="AG14" s="656"/>
      <c r="AH14" s="656"/>
      <c r="AI14" s="656"/>
      <c r="AJ14" s="656"/>
      <c r="AK14" s="656"/>
      <c r="AL14" s="631" t="s">
        <v>254</v>
      </c>
      <c r="AM14" s="632"/>
      <c r="AN14" s="632"/>
      <c r="AO14" s="657"/>
      <c r="AP14" s="625" t="s">
        <v>269</v>
      </c>
      <c r="AQ14" s="626"/>
      <c r="AR14" s="626"/>
      <c r="AS14" s="626"/>
      <c r="AT14" s="626"/>
      <c r="AU14" s="626"/>
      <c r="AV14" s="626"/>
      <c r="AW14" s="626"/>
      <c r="AX14" s="626"/>
      <c r="AY14" s="626"/>
      <c r="AZ14" s="626"/>
      <c r="BA14" s="626"/>
      <c r="BB14" s="626"/>
      <c r="BC14" s="626"/>
      <c r="BD14" s="626"/>
      <c r="BE14" s="626"/>
      <c r="BF14" s="627"/>
      <c r="BG14" s="628">
        <v>7333</v>
      </c>
      <c r="BH14" s="629"/>
      <c r="BI14" s="629"/>
      <c r="BJ14" s="629"/>
      <c r="BK14" s="629"/>
      <c r="BL14" s="629"/>
      <c r="BM14" s="629"/>
      <c r="BN14" s="630"/>
      <c r="BO14" s="655">
        <v>6.5</v>
      </c>
      <c r="BP14" s="655"/>
      <c r="BQ14" s="655"/>
      <c r="BR14" s="655"/>
      <c r="BS14" s="656" t="s">
        <v>239</v>
      </c>
      <c r="BT14" s="656"/>
      <c r="BU14" s="656"/>
      <c r="BV14" s="656"/>
      <c r="BW14" s="656"/>
      <c r="BX14" s="656"/>
      <c r="BY14" s="656"/>
      <c r="BZ14" s="656"/>
      <c r="CA14" s="656"/>
      <c r="CB14" s="714"/>
      <c r="CD14" s="670" t="s">
        <v>270</v>
      </c>
      <c r="CE14" s="667"/>
      <c r="CF14" s="667"/>
      <c r="CG14" s="667"/>
      <c r="CH14" s="667"/>
      <c r="CI14" s="667"/>
      <c r="CJ14" s="667"/>
      <c r="CK14" s="667"/>
      <c r="CL14" s="667"/>
      <c r="CM14" s="667"/>
      <c r="CN14" s="667"/>
      <c r="CO14" s="667"/>
      <c r="CP14" s="667"/>
      <c r="CQ14" s="668"/>
      <c r="CR14" s="628">
        <v>16944</v>
      </c>
      <c r="CS14" s="629"/>
      <c r="CT14" s="629"/>
      <c r="CU14" s="629"/>
      <c r="CV14" s="629"/>
      <c r="CW14" s="629"/>
      <c r="CX14" s="629"/>
      <c r="CY14" s="630"/>
      <c r="CZ14" s="655">
        <v>0.5</v>
      </c>
      <c r="DA14" s="655"/>
      <c r="DB14" s="655"/>
      <c r="DC14" s="655"/>
      <c r="DD14" s="634">
        <v>149</v>
      </c>
      <c r="DE14" s="629"/>
      <c r="DF14" s="629"/>
      <c r="DG14" s="629"/>
      <c r="DH14" s="629"/>
      <c r="DI14" s="629"/>
      <c r="DJ14" s="629"/>
      <c r="DK14" s="629"/>
      <c r="DL14" s="629"/>
      <c r="DM14" s="629"/>
      <c r="DN14" s="629"/>
      <c r="DO14" s="629"/>
      <c r="DP14" s="630"/>
      <c r="DQ14" s="634">
        <v>16275</v>
      </c>
      <c r="DR14" s="629"/>
      <c r="DS14" s="629"/>
      <c r="DT14" s="629"/>
      <c r="DU14" s="629"/>
      <c r="DV14" s="629"/>
      <c r="DW14" s="629"/>
      <c r="DX14" s="629"/>
      <c r="DY14" s="629"/>
      <c r="DZ14" s="629"/>
      <c r="EA14" s="629"/>
      <c r="EB14" s="629"/>
      <c r="EC14" s="669"/>
    </row>
    <row r="15" spans="2:143" ht="11.25" customHeight="1" x14ac:dyDescent="0.15">
      <c r="B15" s="625" t="s">
        <v>271</v>
      </c>
      <c r="C15" s="626"/>
      <c r="D15" s="626"/>
      <c r="E15" s="626"/>
      <c r="F15" s="626"/>
      <c r="G15" s="626"/>
      <c r="H15" s="626"/>
      <c r="I15" s="626"/>
      <c r="J15" s="626"/>
      <c r="K15" s="626"/>
      <c r="L15" s="626"/>
      <c r="M15" s="626"/>
      <c r="N15" s="626"/>
      <c r="O15" s="626"/>
      <c r="P15" s="626"/>
      <c r="Q15" s="627"/>
      <c r="R15" s="628" t="s">
        <v>239</v>
      </c>
      <c r="S15" s="629"/>
      <c r="T15" s="629"/>
      <c r="U15" s="629"/>
      <c r="V15" s="629"/>
      <c r="W15" s="629"/>
      <c r="X15" s="629"/>
      <c r="Y15" s="630"/>
      <c r="Z15" s="655" t="s">
        <v>254</v>
      </c>
      <c r="AA15" s="655"/>
      <c r="AB15" s="655"/>
      <c r="AC15" s="655"/>
      <c r="AD15" s="656" t="s">
        <v>239</v>
      </c>
      <c r="AE15" s="656"/>
      <c r="AF15" s="656"/>
      <c r="AG15" s="656"/>
      <c r="AH15" s="656"/>
      <c r="AI15" s="656"/>
      <c r="AJ15" s="656"/>
      <c r="AK15" s="656"/>
      <c r="AL15" s="631" t="s">
        <v>254</v>
      </c>
      <c r="AM15" s="632"/>
      <c r="AN15" s="632"/>
      <c r="AO15" s="657"/>
      <c r="AP15" s="625" t="s">
        <v>272</v>
      </c>
      <c r="AQ15" s="626"/>
      <c r="AR15" s="626"/>
      <c r="AS15" s="626"/>
      <c r="AT15" s="626"/>
      <c r="AU15" s="626"/>
      <c r="AV15" s="626"/>
      <c r="AW15" s="626"/>
      <c r="AX15" s="626"/>
      <c r="AY15" s="626"/>
      <c r="AZ15" s="626"/>
      <c r="BA15" s="626"/>
      <c r="BB15" s="626"/>
      <c r="BC15" s="626"/>
      <c r="BD15" s="626"/>
      <c r="BE15" s="626"/>
      <c r="BF15" s="627"/>
      <c r="BG15" s="628">
        <v>9119</v>
      </c>
      <c r="BH15" s="629"/>
      <c r="BI15" s="629"/>
      <c r="BJ15" s="629"/>
      <c r="BK15" s="629"/>
      <c r="BL15" s="629"/>
      <c r="BM15" s="629"/>
      <c r="BN15" s="630"/>
      <c r="BO15" s="655">
        <v>8.1</v>
      </c>
      <c r="BP15" s="655"/>
      <c r="BQ15" s="655"/>
      <c r="BR15" s="655"/>
      <c r="BS15" s="656" t="s">
        <v>254</v>
      </c>
      <c r="BT15" s="656"/>
      <c r="BU15" s="656"/>
      <c r="BV15" s="656"/>
      <c r="BW15" s="656"/>
      <c r="BX15" s="656"/>
      <c r="BY15" s="656"/>
      <c r="BZ15" s="656"/>
      <c r="CA15" s="656"/>
      <c r="CB15" s="714"/>
      <c r="CD15" s="670" t="s">
        <v>273</v>
      </c>
      <c r="CE15" s="667"/>
      <c r="CF15" s="667"/>
      <c r="CG15" s="667"/>
      <c r="CH15" s="667"/>
      <c r="CI15" s="667"/>
      <c r="CJ15" s="667"/>
      <c r="CK15" s="667"/>
      <c r="CL15" s="667"/>
      <c r="CM15" s="667"/>
      <c r="CN15" s="667"/>
      <c r="CO15" s="667"/>
      <c r="CP15" s="667"/>
      <c r="CQ15" s="668"/>
      <c r="CR15" s="628">
        <v>555726</v>
      </c>
      <c r="CS15" s="629"/>
      <c r="CT15" s="629"/>
      <c r="CU15" s="629"/>
      <c r="CV15" s="629"/>
      <c r="CW15" s="629"/>
      <c r="CX15" s="629"/>
      <c r="CY15" s="630"/>
      <c r="CZ15" s="655">
        <v>15.8</v>
      </c>
      <c r="DA15" s="655"/>
      <c r="DB15" s="655"/>
      <c r="DC15" s="655"/>
      <c r="DD15" s="634">
        <v>375029</v>
      </c>
      <c r="DE15" s="629"/>
      <c r="DF15" s="629"/>
      <c r="DG15" s="629"/>
      <c r="DH15" s="629"/>
      <c r="DI15" s="629"/>
      <c r="DJ15" s="629"/>
      <c r="DK15" s="629"/>
      <c r="DL15" s="629"/>
      <c r="DM15" s="629"/>
      <c r="DN15" s="629"/>
      <c r="DO15" s="629"/>
      <c r="DP15" s="630"/>
      <c r="DQ15" s="634">
        <v>331432</v>
      </c>
      <c r="DR15" s="629"/>
      <c r="DS15" s="629"/>
      <c r="DT15" s="629"/>
      <c r="DU15" s="629"/>
      <c r="DV15" s="629"/>
      <c r="DW15" s="629"/>
      <c r="DX15" s="629"/>
      <c r="DY15" s="629"/>
      <c r="DZ15" s="629"/>
      <c r="EA15" s="629"/>
      <c r="EB15" s="629"/>
      <c r="EC15" s="669"/>
    </row>
    <row r="16" spans="2:143" ht="11.25" customHeight="1" x14ac:dyDescent="0.15">
      <c r="B16" s="625" t="s">
        <v>274</v>
      </c>
      <c r="C16" s="626"/>
      <c r="D16" s="626"/>
      <c r="E16" s="626"/>
      <c r="F16" s="626"/>
      <c r="G16" s="626"/>
      <c r="H16" s="626"/>
      <c r="I16" s="626"/>
      <c r="J16" s="626"/>
      <c r="K16" s="626"/>
      <c r="L16" s="626"/>
      <c r="M16" s="626"/>
      <c r="N16" s="626"/>
      <c r="O16" s="626"/>
      <c r="P16" s="626"/>
      <c r="Q16" s="627"/>
      <c r="R16" s="628">
        <v>1251</v>
      </c>
      <c r="S16" s="629"/>
      <c r="T16" s="629"/>
      <c r="U16" s="629"/>
      <c r="V16" s="629"/>
      <c r="W16" s="629"/>
      <c r="X16" s="629"/>
      <c r="Y16" s="630"/>
      <c r="Z16" s="655">
        <v>0</v>
      </c>
      <c r="AA16" s="655"/>
      <c r="AB16" s="655"/>
      <c r="AC16" s="655"/>
      <c r="AD16" s="656">
        <v>1251</v>
      </c>
      <c r="AE16" s="656"/>
      <c r="AF16" s="656"/>
      <c r="AG16" s="656"/>
      <c r="AH16" s="656"/>
      <c r="AI16" s="656"/>
      <c r="AJ16" s="656"/>
      <c r="AK16" s="656"/>
      <c r="AL16" s="631">
        <v>0.1</v>
      </c>
      <c r="AM16" s="632"/>
      <c r="AN16" s="632"/>
      <c r="AO16" s="657"/>
      <c r="AP16" s="625" t="s">
        <v>275</v>
      </c>
      <c r="AQ16" s="626"/>
      <c r="AR16" s="626"/>
      <c r="AS16" s="626"/>
      <c r="AT16" s="626"/>
      <c r="AU16" s="626"/>
      <c r="AV16" s="626"/>
      <c r="AW16" s="626"/>
      <c r="AX16" s="626"/>
      <c r="AY16" s="626"/>
      <c r="AZ16" s="626"/>
      <c r="BA16" s="626"/>
      <c r="BB16" s="626"/>
      <c r="BC16" s="626"/>
      <c r="BD16" s="626"/>
      <c r="BE16" s="626"/>
      <c r="BF16" s="627"/>
      <c r="BG16" s="628" t="s">
        <v>239</v>
      </c>
      <c r="BH16" s="629"/>
      <c r="BI16" s="629"/>
      <c r="BJ16" s="629"/>
      <c r="BK16" s="629"/>
      <c r="BL16" s="629"/>
      <c r="BM16" s="629"/>
      <c r="BN16" s="630"/>
      <c r="BO16" s="655" t="s">
        <v>254</v>
      </c>
      <c r="BP16" s="655"/>
      <c r="BQ16" s="655"/>
      <c r="BR16" s="655"/>
      <c r="BS16" s="656" t="s">
        <v>254</v>
      </c>
      <c r="BT16" s="656"/>
      <c r="BU16" s="656"/>
      <c r="BV16" s="656"/>
      <c r="BW16" s="656"/>
      <c r="BX16" s="656"/>
      <c r="BY16" s="656"/>
      <c r="BZ16" s="656"/>
      <c r="CA16" s="656"/>
      <c r="CB16" s="714"/>
      <c r="CD16" s="670" t="s">
        <v>276</v>
      </c>
      <c r="CE16" s="667"/>
      <c r="CF16" s="667"/>
      <c r="CG16" s="667"/>
      <c r="CH16" s="667"/>
      <c r="CI16" s="667"/>
      <c r="CJ16" s="667"/>
      <c r="CK16" s="667"/>
      <c r="CL16" s="667"/>
      <c r="CM16" s="667"/>
      <c r="CN16" s="667"/>
      <c r="CO16" s="667"/>
      <c r="CP16" s="667"/>
      <c r="CQ16" s="668"/>
      <c r="CR16" s="628" t="s">
        <v>254</v>
      </c>
      <c r="CS16" s="629"/>
      <c r="CT16" s="629"/>
      <c r="CU16" s="629"/>
      <c r="CV16" s="629"/>
      <c r="CW16" s="629"/>
      <c r="CX16" s="629"/>
      <c r="CY16" s="630"/>
      <c r="CZ16" s="655" t="s">
        <v>254</v>
      </c>
      <c r="DA16" s="655"/>
      <c r="DB16" s="655"/>
      <c r="DC16" s="655"/>
      <c r="DD16" s="634" t="s">
        <v>239</v>
      </c>
      <c r="DE16" s="629"/>
      <c r="DF16" s="629"/>
      <c r="DG16" s="629"/>
      <c r="DH16" s="629"/>
      <c r="DI16" s="629"/>
      <c r="DJ16" s="629"/>
      <c r="DK16" s="629"/>
      <c r="DL16" s="629"/>
      <c r="DM16" s="629"/>
      <c r="DN16" s="629"/>
      <c r="DO16" s="629"/>
      <c r="DP16" s="630"/>
      <c r="DQ16" s="634" t="s">
        <v>254</v>
      </c>
      <c r="DR16" s="629"/>
      <c r="DS16" s="629"/>
      <c r="DT16" s="629"/>
      <c r="DU16" s="629"/>
      <c r="DV16" s="629"/>
      <c r="DW16" s="629"/>
      <c r="DX16" s="629"/>
      <c r="DY16" s="629"/>
      <c r="DZ16" s="629"/>
      <c r="EA16" s="629"/>
      <c r="EB16" s="629"/>
      <c r="EC16" s="669"/>
    </row>
    <row r="17" spans="2:133" ht="11.25" customHeight="1" x14ac:dyDescent="0.15">
      <c r="B17" s="625" t="s">
        <v>277</v>
      </c>
      <c r="C17" s="626"/>
      <c r="D17" s="626"/>
      <c r="E17" s="626"/>
      <c r="F17" s="626"/>
      <c r="G17" s="626"/>
      <c r="H17" s="626"/>
      <c r="I17" s="626"/>
      <c r="J17" s="626"/>
      <c r="K17" s="626"/>
      <c r="L17" s="626"/>
      <c r="M17" s="626"/>
      <c r="N17" s="626"/>
      <c r="O17" s="626"/>
      <c r="P17" s="626"/>
      <c r="Q17" s="627"/>
      <c r="R17" s="628">
        <v>817</v>
      </c>
      <c r="S17" s="629"/>
      <c r="T17" s="629"/>
      <c r="U17" s="629"/>
      <c r="V17" s="629"/>
      <c r="W17" s="629"/>
      <c r="X17" s="629"/>
      <c r="Y17" s="630"/>
      <c r="Z17" s="655">
        <v>0</v>
      </c>
      <c r="AA17" s="655"/>
      <c r="AB17" s="655"/>
      <c r="AC17" s="655"/>
      <c r="AD17" s="656">
        <v>817</v>
      </c>
      <c r="AE17" s="656"/>
      <c r="AF17" s="656"/>
      <c r="AG17" s="656"/>
      <c r="AH17" s="656"/>
      <c r="AI17" s="656"/>
      <c r="AJ17" s="656"/>
      <c r="AK17" s="656"/>
      <c r="AL17" s="631">
        <v>0.1</v>
      </c>
      <c r="AM17" s="632"/>
      <c r="AN17" s="632"/>
      <c r="AO17" s="657"/>
      <c r="AP17" s="625" t="s">
        <v>278</v>
      </c>
      <c r="AQ17" s="626"/>
      <c r="AR17" s="626"/>
      <c r="AS17" s="626"/>
      <c r="AT17" s="626"/>
      <c r="AU17" s="626"/>
      <c r="AV17" s="626"/>
      <c r="AW17" s="626"/>
      <c r="AX17" s="626"/>
      <c r="AY17" s="626"/>
      <c r="AZ17" s="626"/>
      <c r="BA17" s="626"/>
      <c r="BB17" s="626"/>
      <c r="BC17" s="626"/>
      <c r="BD17" s="626"/>
      <c r="BE17" s="626"/>
      <c r="BF17" s="627"/>
      <c r="BG17" s="628" t="s">
        <v>254</v>
      </c>
      <c r="BH17" s="629"/>
      <c r="BI17" s="629"/>
      <c r="BJ17" s="629"/>
      <c r="BK17" s="629"/>
      <c r="BL17" s="629"/>
      <c r="BM17" s="629"/>
      <c r="BN17" s="630"/>
      <c r="BO17" s="655" t="s">
        <v>254</v>
      </c>
      <c r="BP17" s="655"/>
      <c r="BQ17" s="655"/>
      <c r="BR17" s="655"/>
      <c r="BS17" s="656" t="s">
        <v>254</v>
      </c>
      <c r="BT17" s="656"/>
      <c r="BU17" s="656"/>
      <c r="BV17" s="656"/>
      <c r="BW17" s="656"/>
      <c r="BX17" s="656"/>
      <c r="BY17" s="656"/>
      <c r="BZ17" s="656"/>
      <c r="CA17" s="656"/>
      <c r="CB17" s="714"/>
      <c r="CD17" s="670" t="s">
        <v>279</v>
      </c>
      <c r="CE17" s="667"/>
      <c r="CF17" s="667"/>
      <c r="CG17" s="667"/>
      <c r="CH17" s="667"/>
      <c r="CI17" s="667"/>
      <c r="CJ17" s="667"/>
      <c r="CK17" s="667"/>
      <c r="CL17" s="667"/>
      <c r="CM17" s="667"/>
      <c r="CN17" s="667"/>
      <c r="CO17" s="667"/>
      <c r="CP17" s="667"/>
      <c r="CQ17" s="668"/>
      <c r="CR17" s="628">
        <v>353195</v>
      </c>
      <c r="CS17" s="629"/>
      <c r="CT17" s="629"/>
      <c r="CU17" s="629"/>
      <c r="CV17" s="629"/>
      <c r="CW17" s="629"/>
      <c r="CX17" s="629"/>
      <c r="CY17" s="630"/>
      <c r="CZ17" s="655">
        <v>10.1</v>
      </c>
      <c r="DA17" s="655"/>
      <c r="DB17" s="655"/>
      <c r="DC17" s="655"/>
      <c r="DD17" s="634" t="s">
        <v>239</v>
      </c>
      <c r="DE17" s="629"/>
      <c r="DF17" s="629"/>
      <c r="DG17" s="629"/>
      <c r="DH17" s="629"/>
      <c r="DI17" s="629"/>
      <c r="DJ17" s="629"/>
      <c r="DK17" s="629"/>
      <c r="DL17" s="629"/>
      <c r="DM17" s="629"/>
      <c r="DN17" s="629"/>
      <c r="DO17" s="629"/>
      <c r="DP17" s="630"/>
      <c r="DQ17" s="634">
        <v>352505</v>
      </c>
      <c r="DR17" s="629"/>
      <c r="DS17" s="629"/>
      <c r="DT17" s="629"/>
      <c r="DU17" s="629"/>
      <c r="DV17" s="629"/>
      <c r="DW17" s="629"/>
      <c r="DX17" s="629"/>
      <c r="DY17" s="629"/>
      <c r="DZ17" s="629"/>
      <c r="EA17" s="629"/>
      <c r="EB17" s="629"/>
      <c r="EC17" s="669"/>
    </row>
    <row r="18" spans="2:133" ht="11.25" customHeight="1" x14ac:dyDescent="0.15">
      <c r="B18" s="625" t="s">
        <v>280</v>
      </c>
      <c r="C18" s="626"/>
      <c r="D18" s="626"/>
      <c r="E18" s="626"/>
      <c r="F18" s="626"/>
      <c r="G18" s="626"/>
      <c r="H18" s="626"/>
      <c r="I18" s="626"/>
      <c r="J18" s="626"/>
      <c r="K18" s="626"/>
      <c r="L18" s="626"/>
      <c r="M18" s="626"/>
      <c r="N18" s="626"/>
      <c r="O18" s="626"/>
      <c r="P18" s="626"/>
      <c r="Q18" s="627"/>
      <c r="R18" s="628">
        <v>1008</v>
      </c>
      <c r="S18" s="629"/>
      <c r="T18" s="629"/>
      <c r="U18" s="629"/>
      <c r="V18" s="629"/>
      <c r="W18" s="629"/>
      <c r="X18" s="629"/>
      <c r="Y18" s="630"/>
      <c r="Z18" s="655">
        <v>0</v>
      </c>
      <c r="AA18" s="655"/>
      <c r="AB18" s="655"/>
      <c r="AC18" s="655"/>
      <c r="AD18" s="656">
        <v>1008</v>
      </c>
      <c r="AE18" s="656"/>
      <c r="AF18" s="656"/>
      <c r="AG18" s="656"/>
      <c r="AH18" s="656"/>
      <c r="AI18" s="656"/>
      <c r="AJ18" s="656"/>
      <c r="AK18" s="656"/>
      <c r="AL18" s="631">
        <v>0.1</v>
      </c>
      <c r="AM18" s="632"/>
      <c r="AN18" s="632"/>
      <c r="AO18" s="657"/>
      <c r="AP18" s="625" t="s">
        <v>281</v>
      </c>
      <c r="AQ18" s="626"/>
      <c r="AR18" s="626"/>
      <c r="AS18" s="626"/>
      <c r="AT18" s="626"/>
      <c r="AU18" s="626"/>
      <c r="AV18" s="626"/>
      <c r="AW18" s="626"/>
      <c r="AX18" s="626"/>
      <c r="AY18" s="626"/>
      <c r="AZ18" s="626"/>
      <c r="BA18" s="626"/>
      <c r="BB18" s="626"/>
      <c r="BC18" s="626"/>
      <c r="BD18" s="626"/>
      <c r="BE18" s="626"/>
      <c r="BF18" s="627"/>
      <c r="BG18" s="628" t="s">
        <v>239</v>
      </c>
      <c r="BH18" s="629"/>
      <c r="BI18" s="629"/>
      <c r="BJ18" s="629"/>
      <c r="BK18" s="629"/>
      <c r="BL18" s="629"/>
      <c r="BM18" s="629"/>
      <c r="BN18" s="630"/>
      <c r="BO18" s="655" t="s">
        <v>254</v>
      </c>
      <c r="BP18" s="655"/>
      <c r="BQ18" s="655"/>
      <c r="BR18" s="655"/>
      <c r="BS18" s="656" t="s">
        <v>254</v>
      </c>
      <c r="BT18" s="656"/>
      <c r="BU18" s="656"/>
      <c r="BV18" s="656"/>
      <c r="BW18" s="656"/>
      <c r="BX18" s="656"/>
      <c r="BY18" s="656"/>
      <c r="BZ18" s="656"/>
      <c r="CA18" s="656"/>
      <c r="CB18" s="714"/>
      <c r="CD18" s="670" t="s">
        <v>282</v>
      </c>
      <c r="CE18" s="667"/>
      <c r="CF18" s="667"/>
      <c r="CG18" s="667"/>
      <c r="CH18" s="667"/>
      <c r="CI18" s="667"/>
      <c r="CJ18" s="667"/>
      <c r="CK18" s="667"/>
      <c r="CL18" s="667"/>
      <c r="CM18" s="667"/>
      <c r="CN18" s="667"/>
      <c r="CO18" s="667"/>
      <c r="CP18" s="667"/>
      <c r="CQ18" s="668"/>
      <c r="CR18" s="628">
        <v>49640</v>
      </c>
      <c r="CS18" s="629"/>
      <c r="CT18" s="629"/>
      <c r="CU18" s="629"/>
      <c r="CV18" s="629"/>
      <c r="CW18" s="629"/>
      <c r="CX18" s="629"/>
      <c r="CY18" s="630"/>
      <c r="CZ18" s="655">
        <v>1.4</v>
      </c>
      <c r="DA18" s="655"/>
      <c r="DB18" s="655"/>
      <c r="DC18" s="655"/>
      <c r="DD18" s="634" t="s">
        <v>239</v>
      </c>
      <c r="DE18" s="629"/>
      <c r="DF18" s="629"/>
      <c r="DG18" s="629"/>
      <c r="DH18" s="629"/>
      <c r="DI18" s="629"/>
      <c r="DJ18" s="629"/>
      <c r="DK18" s="629"/>
      <c r="DL18" s="629"/>
      <c r="DM18" s="629"/>
      <c r="DN18" s="629"/>
      <c r="DO18" s="629"/>
      <c r="DP18" s="630"/>
      <c r="DQ18" s="634">
        <v>49640</v>
      </c>
      <c r="DR18" s="629"/>
      <c r="DS18" s="629"/>
      <c r="DT18" s="629"/>
      <c r="DU18" s="629"/>
      <c r="DV18" s="629"/>
      <c r="DW18" s="629"/>
      <c r="DX18" s="629"/>
      <c r="DY18" s="629"/>
      <c r="DZ18" s="629"/>
      <c r="EA18" s="629"/>
      <c r="EB18" s="629"/>
      <c r="EC18" s="669"/>
    </row>
    <row r="19" spans="2:133" ht="11.25" customHeight="1" x14ac:dyDescent="0.15">
      <c r="B19" s="625" t="s">
        <v>283</v>
      </c>
      <c r="C19" s="626"/>
      <c r="D19" s="626"/>
      <c r="E19" s="626"/>
      <c r="F19" s="626"/>
      <c r="G19" s="626"/>
      <c r="H19" s="626"/>
      <c r="I19" s="626"/>
      <c r="J19" s="626"/>
      <c r="K19" s="626"/>
      <c r="L19" s="626"/>
      <c r="M19" s="626"/>
      <c r="N19" s="626"/>
      <c r="O19" s="626"/>
      <c r="P19" s="626"/>
      <c r="Q19" s="627"/>
      <c r="R19" s="628">
        <v>79</v>
      </c>
      <c r="S19" s="629"/>
      <c r="T19" s="629"/>
      <c r="U19" s="629"/>
      <c r="V19" s="629"/>
      <c r="W19" s="629"/>
      <c r="X19" s="629"/>
      <c r="Y19" s="630"/>
      <c r="Z19" s="655">
        <v>0</v>
      </c>
      <c r="AA19" s="655"/>
      <c r="AB19" s="655"/>
      <c r="AC19" s="655"/>
      <c r="AD19" s="656">
        <v>79</v>
      </c>
      <c r="AE19" s="656"/>
      <c r="AF19" s="656"/>
      <c r="AG19" s="656"/>
      <c r="AH19" s="656"/>
      <c r="AI19" s="656"/>
      <c r="AJ19" s="656"/>
      <c r="AK19" s="656"/>
      <c r="AL19" s="631">
        <v>0</v>
      </c>
      <c r="AM19" s="632"/>
      <c r="AN19" s="632"/>
      <c r="AO19" s="657"/>
      <c r="AP19" s="625" t="s">
        <v>284</v>
      </c>
      <c r="AQ19" s="626"/>
      <c r="AR19" s="626"/>
      <c r="AS19" s="626"/>
      <c r="AT19" s="626"/>
      <c r="AU19" s="626"/>
      <c r="AV19" s="626"/>
      <c r="AW19" s="626"/>
      <c r="AX19" s="626"/>
      <c r="AY19" s="626"/>
      <c r="AZ19" s="626"/>
      <c r="BA19" s="626"/>
      <c r="BB19" s="626"/>
      <c r="BC19" s="626"/>
      <c r="BD19" s="626"/>
      <c r="BE19" s="626"/>
      <c r="BF19" s="627"/>
      <c r="BG19" s="628">
        <v>2653</v>
      </c>
      <c r="BH19" s="629"/>
      <c r="BI19" s="629"/>
      <c r="BJ19" s="629"/>
      <c r="BK19" s="629"/>
      <c r="BL19" s="629"/>
      <c r="BM19" s="629"/>
      <c r="BN19" s="630"/>
      <c r="BO19" s="655">
        <v>2.4</v>
      </c>
      <c r="BP19" s="655"/>
      <c r="BQ19" s="655"/>
      <c r="BR19" s="655"/>
      <c r="BS19" s="656" t="s">
        <v>254</v>
      </c>
      <c r="BT19" s="656"/>
      <c r="BU19" s="656"/>
      <c r="BV19" s="656"/>
      <c r="BW19" s="656"/>
      <c r="BX19" s="656"/>
      <c r="BY19" s="656"/>
      <c r="BZ19" s="656"/>
      <c r="CA19" s="656"/>
      <c r="CB19" s="714"/>
      <c r="CD19" s="670" t="s">
        <v>285</v>
      </c>
      <c r="CE19" s="667"/>
      <c r="CF19" s="667"/>
      <c r="CG19" s="667"/>
      <c r="CH19" s="667"/>
      <c r="CI19" s="667"/>
      <c r="CJ19" s="667"/>
      <c r="CK19" s="667"/>
      <c r="CL19" s="667"/>
      <c r="CM19" s="667"/>
      <c r="CN19" s="667"/>
      <c r="CO19" s="667"/>
      <c r="CP19" s="667"/>
      <c r="CQ19" s="668"/>
      <c r="CR19" s="628" t="s">
        <v>254</v>
      </c>
      <c r="CS19" s="629"/>
      <c r="CT19" s="629"/>
      <c r="CU19" s="629"/>
      <c r="CV19" s="629"/>
      <c r="CW19" s="629"/>
      <c r="CX19" s="629"/>
      <c r="CY19" s="630"/>
      <c r="CZ19" s="655" t="s">
        <v>239</v>
      </c>
      <c r="DA19" s="655"/>
      <c r="DB19" s="655"/>
      <c r="DC19" s="655"/>
      <c r="DD19" s="634" t="s">
        <v>254</v>
      </c>
      <c r="DE19" s="629"/>
      <c r="DF19" s="629"/>
      <c r="DG19" s="629"/>
      <c r="DH19" s="629"/>
      <c r="DI19" s="629"/>
      <c r="DJ19" s="629"/>
      <c r="DK19" s="629"/>
      <c r="DL19" s="629"/>
      <c r="DM19" s="629"/>
      <c r="DN19" s="629"/>
      <c r="DO19" s="629"/>
      <c r="DP19" s="630"/>
      <c r="DQ19" s="634" t="s">
        <v>254</v>
      </c>
      <c r="DR19" s="629"/>
      <c r="DS19" s="629"/>
      <c r="DT19" s="629"/>
      <c r="DU19" s="629"/>
      <c r="DV19" s="629"/>
      <c r="DW19" s="629"/>
      <c r="DX19" s="629"/>
      <c r="DY19" s="629"/>
      <c r="DZ19" s="629"/>
      <c r="EA19" s="629"/>
      <c r="EB19" s="629"/>
      <c r="EC19" s="669"/>
    </row>
    <row r="20" spans="2:133" ht="11.25" customHeight="1" x14ac:dyDescent="0.15">
      <c r="B20" s="625" t="s">
        <v>286</v>
      </c>
      <c r="C20" s="626"/>
      <c r="D20" s="626"/>
      <c r="E20" s="626"/>
      <c r="F20" s="626"/>
      <c r="G20" s="626"/>
      <c r="H20" s="626"/>
      <c r="I20" s="626"/>
      <c r="J20" s="626"/>
      <c r="K20" s="626"/>
      <c r="L20" s="626"/>
      <c r="M20" s="626"/>
      <c r="N20" s="626"/>
      <c r="O20" s="626"/>
      <c r="P20" s="626"/>
      <c r="Q20" s="627"/>
      <c r="R20" s="628">
        <v>428</v>
      </c>
      <c r="S20" s="629"/>
      <c r="T20" s="629"/>
      <c r="U20" s="629"/>
      <c r="V20" s="629"/>
      <c r="W20" s="629"/>
      <c r="X20" s="629"/>
      <c r="Y20" s="630"/>
      <c r="Z20" s="655">
        <v>0</v>
      </c>
      <c r="AA20" s="655"/>
      <c r="AB20" s="655"/>
      <c r="AC20" s="655"/>
      <c r="AD20" s="656">
        <v>428</v>
      </c>
      <c r="AE20" s="656"/>
      <c r="AF20" s="656"/>
      <c r="AG20" s="656"/>
      <c r="AH20" s="656"/>
      <c r="AI20" s="656"/>
      <c r="AJ20" s="656"/>
      <c r="AK20" s="656"/>
      <c r="AL20" s="631">
        <v>0</v>
      </c>
      <c r="AM20" s="632"/>
      <c r="AN20" s="632"/>
      <c r="AO20" s="657"/>
      <c r="AP20" s="625" t="s">
        <v>287</v>
      </c>
      <c r="AQ20" s="626"/>
      <c r="AR20" s="626"/>
      <c r="AS20" s="626"/>
      <c r="AT20" s="626"/>
      <c r="AU20" s="626"/>
      <c r="AV20" s="626"/>
      <c r="AW20" s="626"/>
      <c r="AX20" s="626"/>
      <c r="AY20" s="626"/>
      <c r="AZ20" s="626"/>
      <c r="BA20" s="626"/>
      <c r="BB20" s="626"/>
      <c r="BC20" s="626"/>
      <c r="BD20" s="626"/>
      <c r="BE20" s="626"/>
      <c r="BF20" s="627"/>
      <c r="BG20" s="628" t="s">
        <v>239</v>
      </c>
      <c r="BH20" s="629"/>
      <c r="BI20" s="629"/>
      <c r="BJ20" s="629"/>
      <c r="BK20" s="629"/>
      <c r="BL20" s="629"/>
      <c r="BM20" s="629"/>
      <c r="BN20" s="630"/>
      <c r="BO20" s="655" t="s">
        <v>254</v>
      </c>
      <c r="BP20" s="655"/>
      <c r="BQ20" s="655"/>
      <c r="BR20" s="655"/>
      <c r="BS20" s="656" t="s">
        <v>254</v>
      </c>
      <c r="BT20" s="656"/>
      <c r="BU20" s="656"/>
      <c r="BV20" s="656"/>
      <c r="BW20" s="656"/>
      <c r="BX20" s="656"/>
      <c r="BY20" s="656"/>
      <c r="BZ20" s="656"/>
      <c r="CA20" s="656"/>
      <c r="CB20" s="714"/>
      <c r="CD20" s="670" t="s">
        <v>288</v>
      </c>
      <c r="CE20" s="667"/>
      <c r="CF20" s="667"/>
      <c r="CG20" s="667"/>
      <c r="CH20" s="667"/>
      <c r="CI20" s="667"/>
      <c r="CJ20" s="667"/>
      <c r="CK20" s="667"/>
      <c r="CL20" s="667"/>
      <c r="CM20" s="667"/>
      <c r="CN20" s="667"/>
      <c r="CO20" s="667"/>
      <c r="CP20" s="667"/>
      <c r="CQ20" s="668"/>
      <c r="CR20" s="628">
        <v>3507617</v>
      </c>
      <c r="CS20" s="629"/>
      <c r="CT20" s="629"/>
      <c r="CU20" s="629"/>
      <c r="CV20" s="629"/>
      <c r="CW20" s="629"/>
      <c r="CX20" s="629"/>
      <c r="CY20" s="630"/>
      <c r="CZ20" s="655">
        <v>100</v>
      </c>
      <c r="DA20" s="655"/>
      <c r="DB20" s="655"/>
      <c r="DC20" s="655"/>
      <c r="DD20" s="634">
        <v>1123643</v>
      </c>
      <c r="DE20" s="629"/>
      <c r="DF20" s="629"/>
      <c r="DG20" s="629"/>
      <c r="DH20" s="629"/>
      <c r="DI20" s="629"/>
      <c r="DJ20" s="629"/>
      <c r="DK20" s="629"/>
      <c r="DL20" s="629"/>
      <c r="DM20" s="629"/>
      <c r="DN20" s="629"/>
      <c r="DO20" s="629"/>
      <c r="DP20" s="630"/>
      <c r="DQ20" s="634">
        <v>2037965</v>
      </c>
      <c r="DR20" s="629"/>
      <c r="DS20" s="629"/>
      <c r="DT20" s="629"/>
      <c r="DU20" s="629"/>
      <c r="DV20" s="629"/>
      <c r="DW20" s="629"/>
      <c r="DX20" s="629"/>
      <c r="DY20" s="629"/>
      <c r="DZ20" s="629"/>
      <c r="EA20" s="629"/>
      <c r="EB20" s="629"/>
      <c r="EC20" s="669"/>
    </row>
    <row r="21" spans="2:133" ht="11.25" customHeight="1" x14ac:dyDescent="0.15">
      <c r="B21" s="625" t="s">
        <v>289</v>
      </c>
      <c r="C21" s="626"/>
      <c r="D21" s="626"/>
      <c r="E21" s="626"/>
      <c r="F21" s="626"/>
      <c r="G21" s="626"/>
      <c r="H21" s="626"/>
      <c r="I21" s="626"/>
      <c r="J21" s="626"/>
      <c r="K21" s="626"/>
      <c r="L21" s="626"/>
      <c r="M21" s="626"/>
      <c r="N21" s="626"/>
      <c r="O21" s="626"/>
      <c r="P21" s="626"/>
      <c r="Q21" s="627"/>
      <c r="R21" s="628">
        <v>46</v>
      </c>
      <c r="S21" s="629"/>
      <c r="T21" s="629"/>
      <c r="U21" s="629"/>
      <c r="V21" s="629"/>
      <c r="W21" s="629"/>
      <c r="X21" s="629"/>
      <c r="Y21" s="630"/>
      <c r="Z21" s="655">
        <v>0</v>
      </c>
      <c r="AA21" s="655"/>
      <c r="AB21" s="655"/>
      <c r="AC21" s="655"/>
      <c r="AD21" s="656">
        <v>46</v>
      </c>
      <c r="AE21" s="656"/>
      <c r="AF21" s="656"/>
      <c r="AG21" s="656"/>
      <c r="AH21" s="656"/>
      <c r="AI21" s="656"/>
      <c r="AJ21" s="656"/>
      <c r="AK21" s="656"/>
      <c r="AL21" s="631">
        <v>0</v>
      </c>
      <c r="AM21" s="632"/>
      <c r="AN21" s="632"/>
      <c r="AO21" s="657"/>
      <c r="AP21" s="721" t="s">
        <v>290</v>
      </c>
      <c r="AQ21" s="728"/>
      <c r="AR21" s="728"/>
      <c r="AS21" s="728"/>
      <c r="AT21" s="728"/>
      <c r="AU21" s="728"/>
      <c r="AV21" s="728"/>
      <c r="AW21" s="728"/>
      <c r="AX21" s="728"/>
      <c r="AY21" s="728"/>
      <c r="AZ21" s="728"/>
      <c r="BA21" s="728"/>
      <c r="BB21" s="728"/>
      <c r="BC21" s="728"/>
      <c r="BD21" s="728"/>
      <c r="BE21" s="728"/>
      <c r="BF21" s="723"/>
      <c r="BG21" s="628" t="s">
        <v>254</v>
      </c>
      <c r="BH21" s="629"/>
      <c r="BI21" s="629"/>
      <c r="BJ21" s="629"/>
      <c r="BK21" s="629"/>
      <c r="BL21" s="629"/>
      <c r="BM21" s="629"/>
      <c r="BN21" s="630"/>
      <c r="BO21" s="655" t="s">
        <v>239</v>
      </c>
      <c r="BP21" s="655"/>
      <c r="BQ21" s="655"/>
      <c r="BR21" s="655"/>
      <c r="BS21" s="656" t="s">
        <v>254</v>
      </c>
      <c r="BT21" s="656"/>
      <c r="BU21" s="656"/>
      <c r="BV21" s="656"/>
      <c r="BW21" s="656"/>
      <c r="BX21" s="656"/>
      <c r="BY21" s="656"/>
      <c r="BZ21" s="656"/>
      <c r="CA21" s="656"/>
      <c r="CB21" s="714"/>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291</v>
      </c>
      <c r="C22" s="692"/>
      <c r="D22" s="692"/>
      <c r="E22" s="692"/>
      <c r="F22" s="692"/>
      <c r="G22" s="692"/>
      <c r="H22" s="692"/>
      <c r="I22" s="692"/>
      <c r="J22" s="692"/>
      <c r="K22" s="692"/>
      <c r="L22" s="692"/>
      <c r="M22" s="692"/>
      <c r="N22" s="692"/>
      <c r="O22" s="692"/>
      <c r="P22" s="692"/>
      <c r="Q22" s="693"/>
      <c r="R22" s="628">
        <v>455</v>
      </c>
      <c r="S22" s="629"/>
      <c r="T22" s="629"/>
      <c r="U22" s="629"/>
      <c r="V22" s="629"/>
      <c r="W22" s="629"/>
      <c r="X22" s="629"/>
      <c r="Y22" s="630"/>
      <c r="Z22" s="655">
        <v>0</v>
      </c>
      <c r="AA22" s="655"/>
      <c r="AB22" s="655"/>
      <c r="AC22" s="655"/>
      <c r="AD22" s="656" t="s">
        <v>239</v>
      </c>
      <c r="AE22" s="656"/>
      <c r="AF22" s="656"/>
      <c r="AG22" s="656"/>
      <c r="AH22" s="656"/>
      <c r="AI22" s="656"/>
      <c r="AJ22" s="656"/>
      <c r="AK22" s="656"/>
      <c r="AL22" s="631" t="s">
        <v>254</v>
      </c>
      <c r="AM22" s="632"/>
      <c r="AN22" s="632"/>
      <c r="AO22" s="657"/>
      <c r="AP22" s="721" t="s">
        <v>292</v>
      </c>
      <c r="AQ22" s="728"/>
      <c r="AR22" s="728"/>
      <c r="AS22" s="728"/>
      <c r="AT22" s="728"/>
      <c r="AU22" s="728"/>
      <c r="AV22" s="728"/>
      <c r="AW22" s="728"/>
      <c r="AX22" s="728"/>
      <c r="AY22" s="728"/>
      <c r="AZ22" s="728"/>
      <c r="BA22" s="728"/>
      <c r="BB22" s="728"/>
      <c r="BC22" s="728"/>
      <c r="BD22" s="728"/>
      <c r="BE22" s="728"/>
      <c r="BF22" s="723"/>
      <c r="BG22" s="628" t="s">
        <v>254</v>
      </c>
      <c r="BH22" s="629"/>
      <c r="BI22" s="629"/>
      <c r="BJ22" s="629"/>
      <c r="BK22" s="629"/>
      <c r="BL22" s="629"/>
      <c r="BM22" s="629"/>
      <c r="BN22" s="630"/>
      <c r="BO22" s="655" t="s">
        <v>239</v>
      </c>
      <c r="BP22" s="655"/>
      <c r="BQ22" s="655"/>
      <c r="BR22" s="655"/>
      <c r="BS22" s="656" t="s">
        <v>239</v>
      </c>
      <c r="BT22" s="656"/>
      <c r="BU22" s="656"/>
      <c r="BV22" s="656"/>
      <c r="BW22" s="656"/>
      <c r="BX22" s="656"/>
      <c r="BY22" s="656"/>
      <c r="BZ22" s="656"/>
      <c r="CA22" s="656"/>
      <c r="CB22" s="714"/>
      <c r="CD22" s="730" t="s">
        <v>293</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294</v>
      </c>
      <c r="C23" s="626"/>
      <c r="D23" s="626"/>
      <c r="E23" s="626"/>
      <c r="F23" s="626"/>
      <c r="G23" s="626"/>
      <c r="H23" s="626"/>
      <c r="I23" s="626"/>
      <c r="J23" s="626"/>
      <c r="K23" s="626"/>
      <c r="L23" s="626"/>
      <c r="M23" s="626"/>
      <c r="N23" s="626"/>
      <c r="O23" s="626"/>
      <c r="P23" s="626"/>
      <c r="Q23" s="627"/>
      <c r="R23" s="628">
        <v>1508834</v>
      </c>
      <c r="S23" s="629"/>
      <c r="T23" s="629"/>
      <c r="U23" s="629"/>
      <c r="V23" s="629"/>
      <c r="W23" s="629"/>
      <c r="X23" s="629"/>
      <c r="Y23" s="630"/>
      <c r="Z23" s="655">
        <v>41.3</v>
      </c>
      <c r="AA23" s="655"/>
      <c r="AB23" s="655"/>
      <c r="AC23" s="655"/>
      <c r="AD23" s="656">
        <v>1249379</v>
      </c>
      <c r="AE23" s="656"/>
      <c r="AF23" s="656"/>
      <c r="AG23" s="656"/>
      <c r="AH23" s="656"/>
      <c r="AI23" s="656"/>
      <c r="AJ23" s="656"/>
      <c r="AK23" s="656"/>
      <c r="AL23" s="631">
        <v>87.7</v>
      </c>
      <c r="AM23" s="632"/>
      <c r="AN23" s="632"/>
      <c r="AO23" s="657"/>
      <c r="AP23" s="721" t="s">
        <v>295</v>
      </c>
      <c r="AQ23" s="728"/>
      <c r="AR23" s="728"/>
      <c r="AS23" s="728"/>
      <c r="AT23" s="728"/>
      <c r="AU23" s="728"/>
      <c r="AV23" s="728"/>
      <c r="AW23" s="728"/>
      <c r="AX23" s="728"/>
      <c r="AY23" s="728"/>
      <c r="AZ23" s="728"/>
      <c r="BA23" s="728"/>
      <c r="BB23" s="728"/>
      <c r="BC23" s="728"/>
      <c r="BD23" s="728"/>
      <c r="BE23" s="728"/>
      <c r="BF23" s="723"/>
      <c r="BG23" s="628" t="s">
        <v>254</v>
      </c>
      <c r="BH23" s="629"/>
      <c r="BI23" s="629"/>
      <c r="BJ23" s="629"/>
      <c r="BK23" s="629"/>
      <c r="BL23" s="629"/>
      <c r="BM23" s="629"/>
      <c r="BN23" s="630"/>
      <c r="BO23" s="655" t="s">
        <v>254</v>
      </c>
      <c r="BP23" s="655"/>
      <c r="BQ23" s="655"/>
      <c r="BR23" s="655"/>
      <c r="BS23" s="656" t="s">
        <v>239</v>
      </c>
      <c r="BT23" s="656"/>
      <c r="BU23" s="656"/>
      <c r="BV23" s="656"/>
      <c r="BW23" s="656"/>
      <c r="BX23" s="656"/>
      <c r="BY23" s="656"/>
      <c r="BZ23" s="656"/>
      <c r="CA23" s="656"/>
      <c r="CB23" s="714"/>
      <c r="CD23" s="730" t="s">
        <v>233</v>
      </c>
      <c r="CE23" s="731"/>
      <c r="CF23" s="731"/>
      <c r="CG23" s="731"/>
      <c r="CH23" s="731"/>
      <c r="CI23" s="731"/>
      <c r="CJ23" s="731"/>
      <c r="CK23" s="731"/>
      <c r="CL23" s="731"/>
      <c r="CM23" s="731"/>
      <c r="CN23" s="731"/>
      <c r="CO23" s="731"/>
      <c r="CP23" s="731"/>
      <c r="CQ23" s="732"/>
      <c r="CR23" s="730" t="s">
        <v>296</v>
      </c>
      <c r="CS23" s="731"/>
      <c r="CT23" s="731"/>
      <c r="CU23" s="731"/>
      <c r="CV23" s="731"/>
      <c r="CW23" s="731"/>
      <c r="CX23" s="731"/>
      <c r="CY23" s="732"/>
      <c r="CZ23" s="730" t="s">
        <v>297</v>
      </c>
      <c r="DA23" s="731"/>
      <c r="DB23" s="731"/>
      <c r="DC23" s="732"/>
      <c r="DD23" s="730" t="s">
        <v>298</v>
      </c>
      <c r="DE23" s="731"/>
      <c r="DF23" s="731"/>
      <c r="DG23" s="731"/>
      <c r="DH23" s="731"/>
      <c r="DI23" s="731"/>
      <c r="DJ23" s="731"/>
      <c r="DK23" s="732"/>
      <c r="DL23" s="739" t="s">
        <v>299</v>
      </c>
      <c r="DM23" s="740"/>
      <c r="DN23" s="740"/>
      <c r="DO23" s="740"/>
      <c r="DP23" s="740"/>
      <c r="DQ23" s="740"/>
      <c r="DR23" s="740"/>
      <c r="DS23" s="740"/>
      <c r="DT23" s="740"/>
      <c r="DU23" s="740"/>
      <c r="DV23" s="741"/>
      <c r="DW23" s="730" t="s">
        <v>300</v>
      </c>
      <c r="DX23" s="731"/>
      <c r="DY23" s="731"/>
      <c r="DZ23" s="731"/>
      <c r="EA23" s="731"/>
      <c r="EB23" s="731"/>
      <c r="EC23" s="732"/>
    </row>
    <row r="24" spans="2:133" ht="11.25" customHeight="1" x14ac:dyDescent="0.15">
      <c r="B24" s="625" t="s">
        <v>301</v>
      </c>
      <c r="C24" s="626"/>
      <c r="D24" s="626"/>
      <c r="E24" s="626"/>
      <c r="F24" s="626"/>
      <c r="G24" s="626"/>
      <c r="H24" s="626"/>
      <c r="I24" s="626"/>
      <c r="J24" s="626"/>
      <c r="K24" s="626"/>
      <c r="L24" s="626"/>
      <c r="M24" s="626"/>
      <c r="N24" s="626"/>
      <c r="O24" s="626"/>
      <c r="P24" s="626"/>
      <c r="Q24" s="627"/>
      <c r="R24" s="628">
        <v>1249379</v>
      </c>
      <c r="S24" s="629"/>
      <c r="T24" s="629"/>
      <c r="U24" s="629"/>
      <c r="V24" s="629"/>
      <c r="W24" s="629"/>
      <c r="X24" s="629"/>
      <c r="Y24" s="630"/>
      <c r="Z24" s="655">
        <v>34.200000000000003</v>
      </c>
      <c r="AA24" s="655"/>
      <c r="AB24" s="655"/>
      <c r="AC24" s="655"/>
      <c r="AD24" s="656">
        <v>1249379</v>
      </c>
      <c r="AE24" s="656"/>
      <c r="AF24" s="656"/>
      <c r="AG24" s="656"/>
      <c r="AH24" s="656"/>
      <c r="AI24" s="656"/>
      <c r="AJ24" s="656"/>
      <c r="AK24" s="656"/>
      <c r="AL24" s="631">
        <v>87.7</v>
      </c>
      <c r="AM24" s="632"/>
      <c r="AN24" s="632"/>
      <c r="AO24" s="657"/>
      <c r="AP24" s="721" t="s">
        <v>302</v>
      </c>
      <c r="AQ24" s="728"/>
      <c r="AR24" s="728"/>
      <c r="AS24" s="728"/>
      <c r="AT24" s="728"/>
      <c r="AU24" s="728"/>
      <c r="AV24" s="728"/>
      <c r="AW24" s="728"/>
      <c r="AX24" s="728"/>
      <c r="AY24" s="728"/>
      <c r="AZ24" s="728"/>
      <c r="BA24" s="728"/>
      <c r="BB24" s="728"/>
      <c r="BC24" s="728"/>
      <c r="BD24" s="728"/>
      <c r="BE24" s="728"/>
      <c r="BF24" s="723"/>
      <c r="BG24" s="628" t="s">
        <v>239</v>
      </c>
      <c r="BH24" s="629"/>
      <c r="BI24" s="629"/>
      <c r="BJ24" s="629"/>
      <c r="BK24" s="629"/>
      <c r="BL24" s="629"/>
      <c r="BM24" s="629"/>
      <c r="BN24" s="630"/>
      <c r="BO24" s="655" t="s">
        <v>254</v>
      </c>
      <c r="BP24" s="655"/>
      <c r="BQ24" s="655"/>
      <c r="BR24" s="655"/>
      <c r="BS24" s="656" t="s">
        <v>254</v>
      </c>
      <c r="BT24" s="656"/>
      <c r="BU24" s="656"/>
      <c r="BV24" s="656"/>
      <c r="BW24" s="656"/>
      <c r="BX24" s="656"/>
      <c r="BY24" s="656"/>
      <c r="BZ24" s="656"/>
      <c r="CA24" s="656"/>
      <c r="CB24" s="714"/>
      <c r="CD24" s="684" t="s">
        <v>303</v>
      </c>
      <c r="CE24" s="685"/>
      <c r="CF24" s="685"/>
      <c r="CG24" s="685"/>
      <c r="CH24" s="685"/>
      <c r="CI24" s="685"/>
      <c r="CJ24" s="685"/>
      <c r="CK24" s="685"/>
      <c r="CL24" s="685"/>
      <c r="CM24" s="685"/>
      <c r="CN24" s="685"/>
      <c r="CO24" s="685"/>
      <c r="CP24" s="685"/>
      <c r="CQ24" s="686"/>
      <c r="CR24" s="681">
        <v>1127305</v>
      </c>
      <c r="CS24" s="682"/>
      <c r="CT24" s="682"/>
      <c r="CU24" s="682"/>
      <c r="CV24" s="682"/>
      <c r="CW24" s="682"/>
      <c r="CX24" s="682"/>
      <c r="CY24" s="725"/>
      <c r="CZ24" s="726">
        <v>32.1</v>
      </c>
      <c r="DA24" s="699"/>
      <c r="DB24" s="699"/>
      <c r="DC24" s="729"/>
      <c r="DD24" s="724">
        <v>943108</v>
      </c>
      <c r="DE24" s="682"/>
      <c r="DF24" s="682"/>
      <c r="DG24" s="682"/>
      <c r="DH24" s="682"/>
      <c r="DI24" s="682"/>
      <c r="DJ24" s="682"/>
      <c r="DK24" s="725"/>
      <c r="DL24" s="724">
        <v>851662</v>
      </c>
      <c r="DM24" s="682"/>
      <c r="DN24" s="682"/>
      <c r="DO24" s="682"/>
      <c r="DP24" s="682"/>
      <c r="DQ24" s="682"/>
      <c r="DR24" s="682"/>
      <c r="DS24" s="682"/>
      <c r="DT24" s="682"/>
      <c r="DU24" s="682"/>
      <c r="DV24" s="725"/>
      <c r="DW24" s="726">
        <v>58.5</v>
      </c>
      <c r="DX24" s="699"/>
      <c r="DY24" s="699"/>
      <c r="DZ24" s="699"/>
      <c r="EA24" s="699"/>
      <c r="EB24" s="699"/>
      <c r="EC24" s="727"/>
    </row>
    <row r="25" spans="2:133" ht="11.25" customHeight="1" x14ac:dyDescent="0.15">
      <c r="B25" s="625" t="s">
        <v>304</v>
      </c>
      <c r="C25" s="626"/>
      <c r="D25" s="626"/>
      <c r="E25" s="626"/>
      <c r="F25" s="626"/>
      <c r="G25" s="626"/>
      <c r="H25" s="626"/>
      <c r="I25" s="626"/>
      <c r="J25" s="626"/>
      <c r="K25" s="626"/>
      <c r="L25" s="626"/>
      <c r="M25" s="626"/>
      <c r="N25" s="626"/>
      <c r="O25" s="626"/>
      <c r="P25" s="626"/>
      <c r="Q25" s="627"/>
      <c r="R25" s="628">
        <v>259455</v>
      </c>
      <c r="S25" s="629"/>
      <c r="T25" s="629"/>
      <c r="U25" s="629"/>
      <c r="V25" s="629"/>
      <c r="W25" s="629"/>
      <c r="X25" s="629"/>
      <c r="Y25" s="630"/>
      <c r="Z25" s="655">
        <v>7.1</v>
      </c>
      <c r="AA25" s="655"/>
      <c r="AB25" s="655"/>
      <c r="AC25" s="655"/>
      <c r="AD25" s="656" t="s">
        <v>254</v>
      </c>
      <c r="AE25" s="656"/>
      <c r="AF25" s="656"/>
      <c r="AG25" s="656"/>
      <c r="AH25" s="656"/>
      <c r="AI25" s="656"/>
      <c r="AJ25" s="656"/>
      <c r="AK25" s="656"/>
      <c r="AL25" s="631" t="s">
        <v>254</v>
      </c>
      <c r="AM25" s="632"/>
      <c r="AN25" s="632"/>
      <c r="AO25" s="657"/>
      <c r="AP25" s="721" t="s">
        <v>305</v>
      </c>
      <c r="AQ25" s="728"/>
      <c r="AR25" s="728"/>
      <c r="AS25" s="728"/>
      <c r="AT25" s="728"/>
      <c r="AU25" s="728"/>
      <c r="AV25" s="728"/>
      <c r="AW25" s="728"/>
      <c r="AX25" s="728"/>
      <c r="AY25" s="728"/>
      <c r="AZ25" s="728"/>
      <c r="BA25" s="728"/>
      <c r="BB25" s="728"/>
      <c r="BC25" s="728"/>
      <c r="BD25" s="728"/>
      <c r="BE25" s="728"/>
      <c r="BF25" s="723"/>
      <c r="BG25" s="628">
        <v>2653</v>
      </c>
      <c r="BH25" s="629"/>
      <c r="BI25" s="629"/>
      <c r="BJ25" s="629"/>
      <c r="BK25" s="629"/>
      <c r="BL25" s="629"/>
      <c r="BM25" s="629"/>
      <c r="BN25" s="630"/>
      <c r="BO25" s="655">
        <v>2.4</v>
      </c>
      <c r="BP25" s="655"/>
      <c r="BQ25" s="655"/>
      <c r="BR25" s="655"/>
      <c r="BS25" s="656" t="s">
        <v>254</v>
      </c>
      <c r="BT25" s="656"/>
      <c r="BU25" s="656"/>
      <c r="BV25" s="656"/>
      <c r="BW25" s="656"/>
      <c r="BX25" s="656"/>
      <c r="BY25" s="656"/>
      <c r="BZ25" s="656"/>
      <c r="CA25" s="656"/>
      <c r="CB25" s="714"/>
      <c r="CD25" s="670" t="s">
        <v>306</v>
      </c>
      <c r="CE25" s="667"/>
      <c r="CF25" s="667"/>
      <c r="CG25" s="667"/>
      <c r="CH25" s="667"/>
      <c r="CI25" s="667"/>
      <c r="CJ25" s="667"/>
      <c r="CK25" s="667"/>
      <c r="CL25" s="667"/>
      <c r="CM25" s="667"/>
      <c r="CN25" s="667"/>
      <c r="CO25" s="667"/>
      <c r="CP25" s="667"/>
      <c r="CQ25" s="668"/>
      <c r="CR25" s="628">
        <v>613091</v>
      </c>
      <c r="CS25" s="639"/>
      <c r="CT25" s="639"/>
      <c r="CU25" s="639"/>
      <c r="CV25" s="639"/>
      <c r="CW25" s="639"/>
      <c r="CX25" s="639"/>
      <c r="CY25" s="640"/>
      <c r="CZ25" s="631">
        <v>17.5</v>
      </c>
      <c r="DA25" s="641"/>
      <c r="DB25" s="641"/>
      <c r="DC25" s="642"/>
      <c r="DD25" s="634">
        <v>555007</v>
      </c>
      <c r="DE25" s="639"/>
      <c r="DF25" s="639"/>
      <c r="DG25" s="639"/>
      <c r="DH25" s="639"/>
      <c r="DI25" s="639"/>
      <c r="DJ25" s="639"/>
      <c r="DK25" s="640"/>
      <c r="DL25" s="634">
        <v>542763</v>
      </c>
      <c r="DM25" s="639"/>
      <c r="DN25" s="639"/>
      <c r="DO25" s="639"/>
      <c r="DP25" s="639"/>
      <c r="DQ25" s="639"/>
      <c r="DR25" s="639"/>
      <c r="DS25" s="639"/>
      <c r="DT25" s="639"/>
      <c r="DU25" s="639"/>
      <c r="DV25" s="640"/>
      <c r="DW25" s="631">
        <v>37.299999999999997</v>
      </c>
      <c r="DX25" s="641"/>
      <c r="DY25" s="641"/>
      <c r="DZ25" s="641"/>
      <c r="EA25" s="641"/>
      <c r="EB25" s="641"/>
      <c r="EC25" s="662"/>
    </row>
    <row r="26" spans="2:133" ht="11.25" customHeight="1" x14ac:dyDescent="0.15">
      <c r="B26" s="625" t="s">
        <v>307</v>
      </c>
      <c r="C26" s="626"/>
      <c r="D26" s="626"/>
      <c r="E26" s="626"/>
      <c r="F26" s="626"/>
      <c r="G26" s="626"/>
      <c r="H26" s="626"/>
      <c r="I26" s="626"/>
      <c r="J26" s="626"/>
      <c r="K26" s="626"/>
      <c r="L26" s="626"/>
      <c r="M26" s="626"/>
      <c r="N26" s="626"/>
      <c r="O26" s="626"/>
      <c r="P26" s="626"/>
      <c r="Q26" s="627"/>
      <c r="R26" s="628" t="s">
        <v>254</v>
      </c>
      <c r="S26" s="629"/>
      <c r="T26" s="629"/>
      <c r="U26" s="629"/>
      <c r="V26" s="629"/>
      <c r="W26" s="629"/>
      <c r="X26" s="629"/>
      <c r="Y26" s="630"/>
      <c r="Z26" s="655" t="s">
        <v>239</v>
      </c>
      <c r="AA26" s="655"/>
      <c r="AB26" s="655"/>
      <c r="AC26" s="655"/>
      <c r="AD26" s="656" t="s">
        <v>239</v>
      </c>
      <c r="AE26" s="656"/>
      <c r="AF26" s="656"/>
      <c r="AG26" s="656"/>
      <c r="AH26" s="656"/>
      <c r="AI26" s="656"/>
      <c r="AJ26" s="656"/>
      <c r="AK26" s="656"/>
      <c r="AL26" s="631" t="s">
        <v>254</v>
      </c>
      <c r="AM26" s="632"/>
      <c r="AN26" s="632"/>
      <c r="AO26" s="657"/>
      <c r="AP26" s="721" t="s">
        <v>308</v>
      </c>
      <c r="AQ26" s="722"/>
      <c r="AR26" s="722"/>
      <c r="AS26" s="722"/>
      <c r="AT26" s="722"/>
      <c r="AU26" s="722"/>
      <c r="AV26" s="722"/>
      <c r="AW26" s="722"/>
      <c r="AX26" s="722"/>
      <c r="AY26" s="722"/>
      <c r="AZ26" s="722"/>
      <c r="BA26" s="722"/>
      <c r="BB26" s="722"/>
      <c r="BC26" s="722"/>
      <c r="BD26" s="722"/>
      <c r="BE26" s="722"/>
      <c r="BF26" s="723"/>
      <c r="BG26" s="628" t="s">
        <v>239</v>
      </c>
      <c r="BH26" s="629"/>
      <c r="BI26" s="629"/>
      <c r="BJ26" s="629"/>
      <c r="BK26" s="629"/>
      <c r="BL26" s="629"/>
      <c r="BM26" s="629"/>
      <c r="BN26" s="630"/>
      <c r="BO26" s="655" t="s">
        <v>254</v>
      </c>
      <c r="BP26" s="655"/>
      <c r="BQ26" s="655"/>
      <c r="BR26" s="655"/>
      <c r="BS26" s="656" t="s">
        <v>254</v>
      </c>
      <c r="BT26" s="656"/>
      <c r="BU26" s="656"/>
      <c r="BV26" s="656"/>
      <c r="BW26" s="656"/>
      <c r="BX26" s="656"/>
      <c r="BY26" s="656"/>
      <c r="BZ26" s="656"/>
      <c r="CA26" s="656"/>
      <c r="CB26" s="714"/>
      <c r="CD26" s="670" t="s">
        <v>309</v>
      </c>
      <c r="CE26" s="667"/>
      <c r="CF26" s="667"/>
      <c r="CG26" s="667"/>
      <c r="CH26" s="667"/>
      <c r="CI26" s="667"/>
      <c r="CJ26" s="667"/>
      <c r="CK26" s="667"/>
      <c r="CL26" s="667"/>
      <c r="CM26" s="667"/>
      <c r="CN26" s="667"/>
      <c r="CO26" s="667"/>
      <c r="CP26" s="667"/>
      <c r="CQ26" s="668"/>
      <c r="CR26" s="628">
        <v>314697</v>
      </c>
      <c r="CS26" s="629"/>
      <c r="CT26" s="629"/>
      <c r="CU26" s="629"/>
      <c r="CV26" s="629"/>
      <c r="CW26" s="629"/>
      <c r="CX26" s="629"/>
      <c r="CY26" s="630"/>
      <c r="CZ26" s="631">
        <v>9</v>
      </c>
      <c r="DA26" s="641"/>
      <c r="DB26" s="641"/>
      <c r="DC26" s="642"/>
      <c r="DD26" s="634">
        <v>302751</v>
      </c>
      <c r="DE26" s="629"/>
      <c r="DF26" s="629"/>
      <c r="DG26" s="629"/>
      <c r="DH26" s="629"/>
      <c r="DI26" s="629"/>
      <c r="DJ26" s="629"/>
      <c r="DK26" s="630"/>
      <c r="DL26" s="634" t="s">
        <v>239</v>
      </c>
      <c r="DM26" s="629"/>
      <c r="DN26" s="629"/>
      <c r="DO26" s="629"/>
      <c r="DP26" s="629"/>
      <c r="DQ26" s="629"/>
      <c r="DR26" s="629"/>
      <c r="DS26" s="629"/>
      <c r="DT26" s="629"/>
      <c r="DU26" s="629"/>
      <c r="DV26" s="630"/>
      <c r="DW26" s="631" t="s">
        <v>254</v>
      </c>
      <c r="DX26" s="641"/>
      <c r="DY26" s="641"/>
      <c r="DZ26" s="641"/>
      <c r="EA26" s="641"/>
      <c r="EB26" s="641"/>
      <c r="EC26" s="662"/>
    </row>
    <row r="27" spans="2:133" ht="11.25" customHeight="1" x14ac:dyDescent="0.15">
      <c r="B27" s="625" t="s">
        <v>310</v>
      </c>
      <c r="C27" s="626"/>
      <c r="D27" s="626"/>
      <c r="E27" s="626"/>
      <c r="F27" s="626"/>
      <c r="G27" s="626"/>
      <c r="H27" s="626"/>
      <c r="I27" s="626"/>
      <c r="J27" s="626"/>
      <c r="K27" s="626"/>
      <c r="L27" s="626"/>
      <c r="M27" s="626"/>
      <c r="N27" s="626"/>
      <c r="O27" s="626"/>
      <c r="P27" s="626"/>
      <c r="Q27" s="627"/>
      <c r="R27" s="628">
        <v>1678381</v>
      </c>
      <c r="S27" s="629"/>
      <c r="T27" s="629"/>
      <c r="U27" s="629"/>
      <c r="V27" s="629"/>
      <c r="W27" s="629"/>
      <c r="X27" s="629"/>
      <c r="Y27" s="630"/>
      <c r="Z27" s="655">
        <v>46</v>
      </c>
      <c r="AA27" s="655"/>
      <c r="AB27" s="655"/>
      <c r="AC27" s="655"/>
      <c r="AD27" s="656">
        <v>1416273</v>
      </c>
      <c r="AE27" s="656"/>
      <c r="AF27" s="656"/>
      <c r="AG27" s="656"/>
      <c r="AH27" s="656"/>
      <c r="AI27" s="656"/>
      <c r="AJ27" s="656"/>
      <c r="AK27" s="656"/>
      <c r="AL27" s="631">
        <v>99.4</v>
      </c>
      <c r="AM27" s="632"/>
      <c r="AN27" s="632"/>
      <c r="AO27" s="657"/>
      <c r="AP27" s="625" t="s">
        <v>311</v>
      </c>
      <c r="AQ27" s="626"/>
      <c r="AR27" s="626"/>
      <c r="AS27" s="626"/>
      <c r="AT27" s="626"/>
      <c r="AU27" s="626"/>
      <c r="AV27" s="626"/>
      <c r="AW27" s="626"/>
      <c r="AX27" s="626"/>
      <c r="AY27" s="626"/>
      <c r="AZ27" s="626"/>
      <c r="BA27" s="626"/>
      <c r="BB27" s="626"/>
      <c r="BC27" s="626"/>
      <c r="BD27" s="626"/>
      <c r="BE27" s="626"/>
      <c r="BF27" s="627"/>
      <c r="BG27" s="628">
        <v>112149</v>
      </c>
      <c r="BH27" s="629"/>
      <c r="BI27" s="629"/>
      <c r="BJ27" s="629"/>
      <c r="BK27" s="629"/>
      <c r="BL27" s="629"/>
      <c r="BM27" s="629"/>
      <c r="BN27" s="630"/>
      <c r="BO27" s="655">
        <v>100</v>
      </c>
      <c r="BP27" s="655"/>
      <c r="BQ27" s="655"/>
      <c r="BR27" s="655"/>
      <c r="BS27" s="656" t="s">
        <v>239</v>
      </c>
      <c r="BT27" s="656"/>
      <c r="BU27" s="656"/>
      <c r="BV27" s="656"/>
      <c r="BW27" s="656"/>
      <c r="BX27" s="656"/>
      <c r="BY27" s="656"/>
      <c r="BZ27" s="656"/>
      <c r="CA27" s="656"/>
      <c r="CB27" s="714"/>
      <c r="CD27" s="670" t="s">
        <v>312</v>
      </c>
      <c r="CE27" s="667"/>
      <c r="CF27" s="667"/>
      <c r="CG27" s="667"/>
      <c r="CH27" s="667"/>
      <c r="CI27" s="667"/>
      <c r="CJ27" s="667"/>
      <c r="CK27" s="667"/>
      <c r="CL27" s="667"/>
      <c r="CM27" s="667"/>
      <c r="CN27" s="667"/>
      <c r="CO27" s="667"/>
      <c r="CP27" s="667"/>
      <c r="CQ27" s="668"/>
      <c r="CR27" s="628">
        <v>161302</v>
      </c>
      <c r="CS27" s="639"/>
      <c r="CT27" s="639"/>
      <c r="CU27" s="639"/>
      <c r="CV27" s="639"/>
      <c r="CW27" s="639"/>
      <c r="CX27" s="639"/>
      <c r="CY27" s="640"/>
      <c r="CZ27" s="631">
        <v>4.5999999999999996</v>
      </c>
      <c r="DA27" s="641"/>
      <c r="DB27" s="641"/>
      <c r="DC27" s="642"/>
      <c r="DD27" s="634">
        <v>35879</v>
      </c>
      <c r="DE27" s="639"/>
      <c r="DF27" s="639"/>
      <c r="DG27" s="639"/>
      <c r="DH27" s="639"/>
      <c r="DI27" s="639"/>
      <c r="DJ27" s="639"/>
      <c r="DK27" s="640"/>
      <c r="DL27" s="634">
        <v>29264</v>
      </c>
      <c r="DM27" s="639"/>
      <c r="DN27" s="639"/>
      <c r="DO27" s="639"/>
      <c r="DP27" s="639"/>
      <c r="DQ27" s="639"/>
      <c r="DR27" s="639"/>
      <c r="DS27" s="639"/>
      <c r="DT27" s="639"/>
      <c r="DU27" s="639"/>
      <c r="DV27" s="640"/>
      <c r="DW27" s="631">
        <v>2</v>
      </c>
      <c r="DX27" s="641"/>
      <c r="DY27" s="641"/>
      <c r="DZ27" s="641"/>
      <c r="EA27" s="641"/>
      <c r="EB27" s="641"/>
      <c r="EC27" s="662"/>
    </row>
    <row r="28" spans="2:133" ht="11.25" customHeight="1" x14ac:dyDescent="0.15">
      <c r="B28" s="625" t="s">
        <v>313</v>
      </c>
      <c r="C28" s="626"/>
      <c r="D28" s="626"/>
      <c r="E28" s="626"/>
      <c r="F28" s="626"/>
      <c r="G28" s="626"/>
      <c r="H28" s="626"/>
      <c r="I28" s="626"/>
      <c r="J28" s="626"/>
      <c r="K28" s="626"/>
      <c r="L28" s="626"/>
      <c r="M28" s="626"/>
      <c r="N28" s="626"/>
      <c r="O28" s="626"/>
      <c r="P28" s="626"/>
      <c r="Q28" s="627"/>
      <c r="R28" s="628">
        <v>711</v>
      </c>
      <c r="S28" s="629"/>
      <c r="T28" s="629"/>
      <c r="U28" s="629"/>
      <c r="V28" s="629"/>
      <c r="W28" s="629"/>
      <c r="X28" s="629"/>
      <c r="Y28" s="630"/>
      <c r="Z28" s="655">
        <v>0</v>
      </c>
      <c r="AA28" s="655"/>
      <c r="AB28" s="655"/>
      <c r="AC28" s="655"/>
      <c r="AD28" s="656">
        <v>711</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314</v>
      </c>
      <c r="CE28" s="667"/>
      <c r="CF28" s="667"/>
      <c r="CG28" s="667"/>
      <c r="CH28" s="667"/>
      <c r="CI28" s="667"/>
      <c r="CJ28" s="667"/>
      <c r="CK28" s="667"/>
      <c r="CL28" s="667"/>
      <c r="CM28" s="667"/>
      <c r="CN28" s="667"/>
      <c r="CO28" s="667"/>
      <c r="CP28" s="667"/>
      <c r="CQ28" s="668"/>
      <c r="CR28" s="628">
        <v>352912</v>
      </c>
      <c r="CS28" s="629"/>
      <c r="CT28" s="629"/>
      <c r="CU28" s="629"/>
      <c r="CV28" s="629"/>
      <c r="CW28" s="629"/>
      <c r="CX28" s="629"/>
      <c r="CY28" s="630"/>
      <c r="CZ28" s="631">
        <v>10.1</v>
      </c>
      <c r="DA28" s="641"/>
      <c r="DB28" s="641"/>
      <c r="DC28" s="642"/>
      <c r="DD28" s="634">
        <v>352222</v>
      </c>
      <c r="DE28" s="629"/>
      <c r="DF28" s="629"/>
      <c r="DG28" s="629"/>
      <c r="DH28" s="629"/>
      <c r="DI28" s="629"/>
      <c r="DJ28" s="629"/>
      <c r="DK28" s="630"/>
      <c r="DL28" s="634">
        <v>279635</v>
      </c>
      <c r="DM28" s="629"/>
      <c r="DN28" s="629"/>
      <c r="DO28" s="629"/>
      <c r="DP28" s="629"/>
      <c r="DQ28" s="629"/>
      <c r="DR28" s="629"/>
      <c r="DS28" s="629"/>
      <c r="DT28" s="629"/>
      <c r="DU28" s="629"/>
      <c r="DV28" s="630"/>
      <c r="DW28" s="631">
        <v>19.2</v>
      </c>
      <c r="DX28" s="641"/>
      <c r="DY28" s="641"/>
      <c r="DZ28" s="641"/>
      <c r="EA28" s="641"/>
      <c r="EB28" s="641"/>
      <c r="EC28" s="662"/>
    </row>
    <row r="29" spans="2:133" ht="11.25" customHeight="1" x14ac:dyDescent="0.15">
      <c r="B29" s="625" t="s">
        <v>315</v>
      </c>
      <c r="C29" s="626"/>
      <c r="D29" s="626"/>
      <c r="E29" s="626"/>
      <c r="F29" s="626"/>
      <c r="G29" s="626"/>
      <c r="H29" s="626"/>
      <c r="I29" s="626"/>
      <c r="J29" s="626"/>
      <c r="K29" s="626"/>
      <c r="L29" s="626"/>
      <c r="M29" s="626"/>
      <c r="N29" s="626"/>
      <c r="O29" s="626"/>
      <c r="P29" s="626"/>
      <c r="Q29" s="627"/>
      <c r="R29" s="628">
        <v>527</v>
      </c>
      <c r="S29" s="629"/>
      <c r="T29" s="629"/>
      <c r="U29" s="629"/>
      <c r="V29" s="629"/>
      <c r="W29" s="629"/>
      <c r="X29" s="629"/>
      <c r="Y29" s="630"/>
      <c r="Z29" s="655">
        <v>0</v>
      </c>
      <c r="AA29" s="655"/>
      <c r="AB29" s="655"/>
      <c r="AC29" s="655"/>
      <c r="AD29" s="656" t="s">
        <v>239</v>
      </c>
      <c r="AE29" s="656"/>
      <c r="AF29" s="656"/>
      <c r="AG29" s="656"/>
      <c r="AH29" s="656"/>
      <c r="AI29" s="656"/>
      <c r="AJ29" s="656"/>
      <c r="AK29" s="656"/>
      <c r="AL29" s="631" t="s">
        <v>254</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14"/>
      <c r="CD29" s="715" t="s">
        <v>316</v>
      </c>
      <c r="CE29" s="716"/>
      <c r="CF29" s="670" t="s">
        <v>317</v>
      </c>
      <c r="CG29" s="667"/>
      <c r="CH29" s="667"/>
      <c r="CI29" s="667"/>
      <c r="CJ29" s="667"/>
      <c r="CK29" s="667"/>
      <c r="CL29" s="667"/>
      <c r="CM29" s="667"/>
      <c r="CN29" s="667"/>
      <c r="CO29" s="667"/>
      <c r="CP29" s="667"/>
      <c r="CQ29" s="668"/>
      <c r="CR29" s="628">
        <v>352822</v>
      </c>
      <c r="CS29" s="639"/>
      <c r="CT29" s="639"/>
      <c r="CU29" s="639"/>
      <c r="CV29" s="639"/>
      <c r="CW29" s="639"/>
      <c r="CX29" s="639"/>
      <c r="CY29" s="640"/>
      <c r="CZ29" s="631">
        <v>10.1</v>
      </c>
      <c r="DA29" s="641"/>
      <c r="DB29" s="641"/>
      <c r="DC29" s="642"/>
      <c r="DD29" s="634">
        <v>352132</v>
      </c>
      <c r="DE29" s="639"/>
      <c r="DF29" s="639"/>
      <c r="DG29" s="639"/>
      <c r="DH29" s="639"/>
      <c r="DI29" s="639"/>
      <c r="DJ29" s="639"/>
      <c r="DK29" s="640"/>
      <c r="DL29" s="634">
        <v>279545</v>
      </c>
      <c r="DM29" s="639"/>
      <c r="DN29" s="639"/>
      <c r="DO29" s="639"/>
      <c r="DP29" s="639"/>
      <c r="DQ29" s="639"/>
      <c r="DR29" s="639"/>
      <c r="DS29" s="639"/>
      <c r="DT29" s="639"/>
      <c r="DU29" s="639"/>
      <c r="DV29" s="640"/>
      <c r="DW29" s="631">
        <v>19.2</v>
      </c>
      <c r="DX29" s="641"/>
      <c r="DY29" s="641"/>
      <c r="DZ29" s="641"/>
      <c r="EA29" s="641"/>
      <c r="EB29" s="641"/>
      <c r="EC29" s="662"/>
    </row>
    <row r="30" spans="2:133" ht="11.25" customHeight="1" x14ac:dyDescent="0.15">
      <c r="B30" s="625" t="s">
        <v>318</v>
      </c>
      <c r="C30" s="626"/>
      <c r="D30" s="626"/>
      <c r="E30" s="626"/>
      <c r="F30" s="626"/>
      <c r="G30" s="626"/>
      <c r="H30" s="626"/>
      <c r="I30" s="626"/>
      <c r="J30" s="626"/>
      <c r="K30" s="626"/>
      <c r="L30" s="626"/>
      <c r="M30" s="626"/>
      <c r="N30" s="626"/>
      <c r="O30" s="626"/>
      <c r="P30" s="626"/>
      <c r="Q30" s="627"/>
      <c r="R30" s="628">
        <v>17810</v>
      </c>
      <c r="S30" s="629"/>
      <c r="T30" s="629"/>
      <c r="U30" s="629"/>
      <c r="V30" s="629"/>
      <c r="W30" s="629"/>
      <c r="X30" s="629"/>
      <c r="Y30" s="630"/>
      <c r="Z30" s="655">
        <v>0.5</v>
      </c>
      <c r="AA30" s="655"/>
      <c r="AB30" s="655"/>
      <c r="AC30" s="655"/>
      <c r="AD30" s="656">
        <v>1200</v>
      </c>
      <c r="AE30" s="656"/>
      <c r="AF30" s="656"/>
      <c r="AG30" s="656"/>
      <c r="AH30" s="656"/>
      <c r="AI30" s="656"/>
      <c r="AJ30" s="656"/>
      <c r="AK30" s="656"/>
      <c r="AL30" s="631">
        <v>0.1</v>
      </c>
      <c r="AM30" s="632"/>
      <c r="AN30" s="632"/>
      <c r="AO30" s="657"/>
      <c r="AP30" s="687" t="s">
        <v>233</v>
      </c>
      <c r="AQ30" s="688"/>
      <c r="AR30" s="688"/>
      <c r="AS30" s="688"/>
      <c r="AT30" s="688"/>
      <c r="AU30" s="688"/>
      <c r="AV30" s="688"/>
      <c r="AW30" s="688"/>
      <c r="AX30" s="688"/>
      <c r="AY30" s="688"/>
      <c r="AZ30" s="688"/>
      <c r="BA30" s="688"/>
      <c r="BB30" s="688"/>
      <c r="BC30" s="688"/>
      <c r="BD30" s="688"/>
      <c r="BE30" s="688"/>
      <c r="BF30" s="689"/>
      <c r="BG30" s="687" t="s">
        <v>319</v>
      </c>
      <c r="BH30" s="712"/>
      <c r="BI30" s="712"/>
      <c r="BJ30" s="712"/>
      <c r="BK30" s="712"/>
      <c r="BL30" s="712"/>
      <c r="BM30" s="712"/>
      <c r="BN30" s="712"/>
      <c r="BO30" s="712"/>
      <c r="BP30" s="712"/>
      <c r="BQ30" s="713"/>
      <c r="BR30" s="687" t="s">
        <v>320</v>
      </c>
      <c r="BS30" s="712"/>
      <c r="BT30" s="712"/>
      <c r="BU30" s="712"/>
      <c r="BV30" s="712"/>
      <c r="BW30" s="712"/>
      <c r="BX30" s="712"/>
      <c r="BY30" s="712"/>
      <c r="BZ30" s="712"/>
      <c r="CA30" s="712"/>
      <c r="CB30" s="713"/>
      <c r="CD30" s="717"/>
      <c r="CE30" s="718"/>
      <c r="CF30" s="670" t="s">
        <v>321</v>
      </c>
      <c r="CG30" s="667"/>
      <c r="CH30" s="667"/>
      <c r="CI30" s="667"/>
      <c r="CJ30" s="667"/>
      <c r="CK30" s="667"/>
      <c r="CL30" s="667"/>
      <c r="CM30" s="667"/>
      <c r="CN30" s="667"/>
      <c r="CO30" s="667"/>
      <c r="CP30" s="667"/>
      <c r="CQ30" s="668"/>
      <c r="CR30" s="628">
        <v>346332</v>
      </c>
      <c r="CS30" s="629"/>
      <c r="CT30" s="629"/>
      <c r="CU30" s="629"/>
      <c r="CV30" s="629"/>
      <c r="CW30" s="629"/>
      <c r="CX30" s="629"/>
      <c r="CY30" s="630"/>
      <c r="CZ30" s="631">
        <v>9.9</v>
      </c>
      <c r="DA30" s="641"/>
      <c r="DB30" s="641"/>
      <c r="DC30" s="642"/>
      <c r="DD30" s="634">
        <v>345655</v>
      </c>
      <c r="DE30" s="629"/>
      <c r="DF30" s="629"/>
      <c r="DG30" s="629"/>
      <c r="DH30" s="629"/>
      <c r="DI30" s="629"/>
      <c r="DJ30" s="629"/>
      <c r="DK30" s="630"/>
      <c r="DL30" s="634">
        <v>273068</v>
      </c>
      <c r="DM30" s="629"/>
      <c r="DN30" s="629"/>
      <c r="DO30" s="629"/>
      <c r="DP30" s="629"/>
      <c r="DQ30" s="629"/>
      <c r="DR30" s="629"/>
      <c r="DS30" s="629"/>
      <c r="DT30" s="629"/>
      <c r="DU30" s="629"/>
      <c r="DV30" s="630"/>
      <c r="DW30" s="631">
        <v>18.8</v>
      </c>
      <c r="DX30" s="641"/>
      <c r="DY30" s="641"/>
      <c r="DZ30" s="641"/>
      <c r="EA30" s="641"/>
      <c r="EB30" s="641"/>
      <c r="EC30" s="662"/>
    </row>
    <row r="31" spans="2:133" ht="11.25" customHeight="1" x14ac:dyDescent="0.15">
      <c r="B31" s="625" t="s">
        <v>322</v>
      </c>
      <c r="C31" s="626"/>
      <c r="D31" s="626"/>
      <c r="E31" s="626"/>
      <c r="F31" s="626"/>
      <c r="G31" s="626"/>
      <c r="H31" s="626"/>
      <c r="I31" s="626"/>
      <c r="J31" s="626"/>
      <c r="K31" s="626"/>
      <c r="L31" s="626"/>
      <c r="M31" s="626"/>
      <c r="N31" s="626"/>
      <c r="O31" s="626"/>
      <c r="P31" s="626"/>
      <c r="Q31" s="627"/>
      <c r="R31" s="628">
        <v>1393</v>
      </c>
      <c r="S31" s="629"/>
      <c r="T31" s="629"/>
      <c r="U31" s="629"/>
      <c r="V31" s="629"/>
      <c r="W31" s="629"/>
      <c r="X31" s="629"/>
      <c r="Y31" s="630"/>
      <c r="Z31" s="655">
        <v>0</v>
      </c>
      <c r="AA31" s="655"/>
      <c r="AB31" s="655"/>
      <c r="AC31" s="655"/>
      <c r="AD31" s="656" t="s">
        <v>239</v>
      </c>
      <c r="AE31" s="656"/>
      <c r="AF31" s="656"/>
      <c r="AG31" s="656"/>
      <c r="AH31" s="656"/>
      <c r="AI31" s="656"/>
      <c r="AJ31" s="656"/>
      <c r="AK31" s="656"/>
      <c r="AL31" s="631" t="s">
        <v>254</v>
      </c>
      <c r="AM31" s="632"/>
      <c r="AN31" s="632"/>
      <c r="AO31" s="657"/>
      <c r="AP31" s="701" t="s">
        <v>323</v>
      </c>
      <c r="AQ31" s="702"/>
      <c r="AR31" s="702"/>
      <c r="AS31" s="702"/>
      <c r="AT31" s="707" t="s">
        <v>324</v>
      </c>
      <c r="AU31" s="217"/>
      <c r="AV31" s="217"/>
      <c r="AW31" s="217"/>
      <c r="AX31" s="694" t="s">
        <v>197</v>
      </c>
      <c r="AY31" s="695"/>
      <c r="AZ31" s="695"/>
      <c r="BA31" s="695"/>
      <c r="BB31" s="695"/>
      <c r="BC31" s="695"/>
      <c r="BD31" s="695"/>
      <c r="BE31" s="695"/>
      <c r="BF31" s="696"/>
      <c r="BG31" s="697">
        <v>98.4</v>
      </c>
      <c r="BH31" s="698"/>
      <c r="BI31" s="698"/>
      <c r="BJ31" s="698"/>
      <c r="BK31" s="698"/>
      <c r="BL31" s="698"/>
      <c r="BM31" s="699">
        <v>86.7</v>
      </c>
      <c r="BN31" s="698"/>
      <c r="BO31" s="698"/>
      <c r="BP31" s="698"/>
      <c r="BQ31" s="700"/>
      <c r="BR31" s="697">
        <v>97.2</v>
      </c>
      <c r="BS31" s="698"/>
      <c r="BT31" s="698"/>
      <c r="BU31" s="698"/>
      <c r="BV31" s="698"/>
      <c r="BW31" s="698"/>
      <c r="BX31" s="699">
        <v>84.7</v>
      </c>
      <c r="BY31" s="698"/>
      <c r="BZ31" s="698"/>
      <c r="CA31" s="698"/>
      <c r="CB31" s="700"/>
      <c r="CD31" s="717"/>
      <c r="CE31" s="718"/>
      <c r="CF31" s="670" t="s">
        <v>325</v>
      </c>
      <c r="CG31" s="667"/>
      <c r="CH31" s="667"/>
      <c r="CI31" s="667"/>
      <c r="CJ31" s="667"/>
      <c r="CK31" s="667"/>
      <c r="CL31" s="667"/>
      <c r="CM31" s="667"/>
      <c r="CN31" s="667"/>
      <c r="CO31" s="667"/>
      <c r="CP31" s="667"/>
      <c r="CQ31" s="668"/>
      <c r="CR31" s="628">
        <v>6490</v>
      </c>
      <c r="CS31" s="639"/>
      <c r="CT31" s="639"/>
      <c r="CU31" s="639"/>
      <c r="CV31" s="639"/>
      <c r="CW31" s="639"/>
      <c r="CX31" s="639"/>
      <c r="CY31" s="640"/>
      <c r="CZ31" s="631">
        <v>0.2</v>
      </c>
      <c r="DA31" s="641"/>
      <c r="DB31" s="641"/>
      <c r="DC31" s="642"/>
      <c r="DD31" s="634">
        <v>6477</v>
      </c>
      <c r="DE31" s="639"/>
      <c r="DF31" s="639"/>
      <c r="DG31" s="639"/>
      <c r="DH31" s="639"/>
      <c r="DI31" s="639"/>
      <c r="DJ31" s="639"/>
      <c r="DK31" s="640"/>
      <c r="DL31" s="634">
        <v>6477</v>
      </c>
      <c r="DM31" s="639"/>
      <c r="DN31" s="639"/>
      <c r="DO31" s="639"/>
      <c r="DP31" s="639"/>
      <c r="DQ31" s="639"/>
      <c r="DR31" s="639"/>
      <c r="DS31" s="639"/>
      <c r="DT31" s="639"/>
      <c r="DU31" s="639"/>
      <c r="DV31" s="640"/>
      <c r="DW31" s="631">
        <v>0.4</v>
      </c>
      <c r="DX31" s="641"/>
      <c r="DY31" s="641"/>
      <c r="DZ31" s="641"/>
      <c r="EA31" s="641"/>
      <c r="EB31" s="641"/>
      <c r="EC31" s="662"/>
    </row>
    <row r="32" spans="2:133" ht="11.25" customHeight="1" x14ac:dyDescent="0.15">
      <c r="B32" s="625" t="s">
        <v>326</v>
      </c>
      <c r="C32" s="626"/>
      <c r="D32" s="626"/>
      <c r="E32" s="626"/>
      <c r="F32" s="626"/>
      <c r="G32" s="626"/>
      <c r="H32" s="626"/>
      <c r="I32" s="626"/>
      <c r="J32" s="626"/>
      <c r="K32" s="626"/>
      <c r="L32" s="626"/>
      <c r="M32" s="626"/>
      <c r="N32" s="626"/>
      <c r="O32" s="626"/>
      <c r="P32" s="626"/>
      <c r="Q32" s="627"/>
      <c r="R32" s="628">
        <v>423063</v>
      </c>
      <c r="S32" s="629"/>
      <c r="T32" s="629"/>
      <c r="U32" s="629"/>
      <c r="V32" s="629"/>
      <c r="W32" s="629"/>
      <c r="X32" s="629"/>
      <c r="Y32" s="630"/>
      <c r="Z32" s="655">
        <v>11.6</v>
      </c>
      <c r="AA32" s="655"/>
      <c r="AB32" s="655"/>
      <c r="AC32" s="655"/>
      <c r="AD32" s="656" t="s">
        <v>239</v>
      </c>
      <c r="AE32" s="656"/>
      <c r="AF32" s="656"/>
      <c r="AG32" s="656"/>
      <c r="AH32" s="656"/>
      <c r="AI32" s="656"/>
      <c r="AJ32" s="656"/>
      <c r="AK32" s="656"/>
      <c r="AL32" s="631" t="s">
        <v>239</v>
      </c>
      <c r="AM32" s="632"/>
      <c r="AN32" s="632"/>
      <c r="AO32" s="657"/>
      <c r="AP32" s="703"/>
      <c r="AQ32" s="704"/>
      <c r="AR32" s="704"/>
      <c r="AS32" s="704"/>
      <c r="AT32" s="708"/>
      <c r="AU32" s="216" t="s">
        <v>327</v>
      </c>
      <c r="AV32" s="216"/>
      <c r="AW32" s="216"/>
      <c r="AX32" s="625" t="s">
        <v>328</v>
      </c>
      <c r="AY32" s="626"/>
      <c r="AZ32" s="626"/>
      <c r="BA32" s="626"/>
      <c r="BB32" s="626"/>
      <c r="BC32" s="626"/>
      <c r="BD32" s="626"/>
      <c r="BE32" s="626"/>
      <c r="BF32" s="627"/>
      <c r="BG32" s="710">
        <v>99.3</v>
      </c>
      <c r="BH32" s="639"/>
      <c r="BI32" s="639"/>
      <c r="BJ32" s="639"/>
      <c r="BK32" s="639"/>
      <c r="BL32" s="639"/>
      <c r="BM32" s="632">
        <v>97</v>
      </c>
      <c r="BN32" s="711"/>
      <c r="BO32" s="711"/>
      <c r="BP32" s="711"/>
      <c r="BQ32" s="666"/>
      <c r="BR32" s="710">
        <v>98.3</v>
      </c>
      <c r="BS32" s="639"/>
      <c r="BT32" s="639"/>
      <c r="BU32" s="639"/>
      <c r="BV32" s="639"/>
      <c r="BW32" s="639"/>
      <c r="BX32" s="632">
        <v>95</v>
      </c>
      <c r="BY32" s="711"/>
      <c r="BZ32" s="711"/>
      <c r="CA32" s="711"/>
      <c r="CB32" s="666"/>
      <c r="CD32" s="719"/>
      <c r="CE32" s="720"/>
      <c r="CF32" s="670" t="s">
        <v>329</v>
      </c>
      <c r="CG32" s="667"/>
      <c r="CH32" s="667"/>
      <c r="CI32" s="667"/>
      <c r="CJ32" s="667"/>
      <c r="CK32" s="667"/>
      <c r="CL32" s="667"/>
      <c r="CM32" s="667"/>
      <c r="CN32" s="667"/>
      <c r="CO32" s="667"/>
      <c r="CP32" s="667"/>
      <c r="CQ32" s="668"/>
      <c r="CR32" s="628">
        <v>90</v>
      </c>
      <c r="CS32" s="629"/>
      <c r="CT32" s="629"/>
      <c r="CU32" s="629"/>
      <c r="CV32" s="629"/>
      <c r="CW32" s="629"/>
      <c r="CX32" s="629"/>
      <c r="CY32" s="630"/>
      <c r="CZ32" s="631">
        <v>0</v>
      </c>
      <c r="DA32" s="641"/>
      <c r="DB32" s="641"/>
      <c r="DC32" s="642"/>
      <c r="DD32" s="634">
        <v>90</v>
      </c>
      <c r="DE32" s="629"/>
      <c r="DF32" s="629"/>
      <c r="DG32" s="629"/>
      <c r="DH32" s="629"/>
      <c r="DI32" s="629"/>
      <c r="DJ32" s="629"/>
      <c r="DK32" s="630"/>
      <c r="DL32" s="634">
        <v>90</v>
      </c>
      <c r="DM32" s="629"/>
      <c r="DN32" s="629"/>
      <c r="DO32" s="629"/>
      <c r="DP32" s="629"/>
      <c r="DQ32" s="629"/>
      <c r="DR32" s="629"/>
      <c r="DS32" s="629"/>
      <c r="DT32" s="629"/>
      <c r="DU32" s="629"/>
      <c r="DV32" s="630"/>
      <c r="DW32" s="631">
        <v>0</v>
      </c>
      <c r="DX32" s="641"/>
      <c r="DY32" s="641"/>
      <c r="DZ32" s="641"/>
      <c r="EA32" s="641"/>
      <c r="EB32" s="641"/>
      <c r="EC32" s="662"/>
    </row>
    <row r="33" spans="2:133" ht="11.25" customHeight="1" x14ac:dyDescent="0.15">
      <c r="B33" s="691" t="s">
        <v>330</v>
      </c>
      <c r="C33" s="692"/>
      <c r="D33" s="692"/>
      <c r="E33" s="692"/>
      <c r="F33" s="692"/>
      <c r="G33" s="692"/>
      <c r="H33" s="692"/>
      <c r="I33" s="692"/>
      <c r="J33" s="692"/>
      <c r="K33" s="692"/>
      <c r="L33" s="692"/>
      <c r="M33" s="692"/>
      <c r="N33" s="692"/>
      <c r="O33" s="692"/>
      <c r="P33" s="692"/>
      <c r="Q33" s="693"/>
      <c r="R33" s="628" t="s">
        <v>254</v>
      </c>
      <c r="S33" s="629"/>
      <c r="T33" s="629"/>
      <c r="U33" s="629"/>
      <c r="V33" s="629"/>
      <c r="W33" s="629"/>
      <c r="X33" s="629"/>
      <c r="Y33" s="630"/>
      <c r="Z33" s="655" t="s">
        <v>254</v>
      </c>
      <c r="AA33" s="655"/>
      <c r="AB33" s="655"/>
      <c r="AC33" s="655"/>
      <c r="AD33" s="656" t="s">
        <v>254</v>
      </c>
      <c r="AE33" s="656"/>
      <c r="AF33" s="656"/>
      <c r="AG33" s="656"/>
      <c r="AH33" s="656"/>
      <c r="AI33" s="656"/>
      <c r="AJ33" s="656"/>
      <c r="AK33" s="656"/>
      <c r="AL33" s="631" t="s">
        <v>239</v>
      </c>
      <c r="AM33" s="632"/>
      <c r="AN33" s="632"/>
      <c r="AO33" s="657"/>
      <c r="AP33" s="705"/>
      <c r="AQ33" s="706"/>
      <c r="AR33" s="706"/>
      <c r="AS33" s="706"/>
      <c r="AT33" s="709"/>
      <c r="AU33" s="218"/>
      <c r="AV33" s="218"/>
      <c r="AW33" s="218"/>
      <c r="AX33" s="605" t="s">
        <v>331</v>
      </c>
      <c r="AY33" s="606"/>
      <c r="AZ33" s="606"/>
      <c r="BA33" s="606"/>
      <c r="BB33" s="606"/>
      <c r="BC33" s="606"/>
      <c r="BD33" s="606"/>
      <c r="BE33" s="606"/>
      <c r="BF33" s="607"/>
      <c r="BG33" s="690">
        <v>96.8</v>
      </c>
      <c r="BH33" s="609"/>
      <c r="BI33" s="609"/>
      <c r="BJ33" s="609"/>
      <c r="BK33" s="609"/>
      <c r="BL33" s="609"/>
      <c r="BM33" s="647">
        <v>74.7</v>
      </c>
      <c r="BN33" s="609"/>
      <c r="BO33" s="609"/>
      <c r="BP33" s="609"/>
      <c r="BQ33" s="658"/>
      <c r="BR33" s="690">
        <v>95.1</v>
      </c>
      <c r="BS33" s="609"/>
      <c r="BT33" s="609"/>
      <c r="BU33" s="609"/>
      <c r="BV33" s="609"/>
      <c r="BW33" s="609"/>
      <c r="BX33" s="647">
        <v>72.400000000000006</v>
      </c>
      <c r="BY33" s="609"/>
      <c r="BZ33" s="609"/>
      <c r="CA33" s="609"/>
      <c r="CB33" s="658"/>
      <c r="CD33" s="670" t="s">
        <v>332</v>
      </c>
      <c r="CE33" s="667"/>
      <c r="CF33" s="667"/>
      <c r="CG33" s="667"/>
      <c r="CH33" s="667"/>
      <c r="CI33" s="667"/>
      <c r="CJ33" s="667"/>
      <c r="CK33" s="667"/>
      <c r="CL33" s="667"/>
      <c r="CM33" s="667"/>
      <c r="CN33" s="667"/>
      <c r="CO33" s="667"/>
      <c r="CP33" s="667"/>
      <c r="CQ33" s="668"/>
      <c r="CR33" s="628">
        <v>1256669</v>
      </c>
      <c r="CS33" s="639"/>
      <c r="CT33" s="639"/>
      <c r="CU33" s="639"/>
      <c r="CV33" s="639"/>
      <c r="CW33" s="639"/>
      <c r="CX33" s="639"/>
      <c r="CY33" s="640"/>
      <c r="CZ33" s="631">
        <v>35.799999999999997</v>
      </c>
      <c r="DA33" s="641"/>
      <c r="DB33" s="641"/>
      <c r="DC33" s="642"/>
      <c r="DD33" s="634">
        <v>839117</v>
      </c>
      <c r="DE33" s="639"/>
      <c r="DF33" s="639"/>
      <c r="DG33" s="639"/>
      <c r="DH33" s="639"/>
      <c r="DI33" s="639"/>
      <c r="DJ33" s="639"/>
      <c r="DK33" s="640"/>
      <c r="DL33" s="634">
        <v>388366</v>
      </c>
      <c r="DM33" s="639"/>
      <c r="DN33" s="639"/>
      <c r="DO33" s="639"/>
      <c r="DP33" s="639"/>
      <c r="DQ33" s="639"/>
      <c r="DR33" s="639"/>
      <c r="DS33" s="639"/>
      <c r="DT33" s="639"/>
      <c r="DU33" s="639"/>
      <c r="DV33" s="640"/>
      <c r="DW33" s="631">
        <v>26.7</v>
      </c>
      <c r="DX33" s="641"/>
      <c r="DY33" s="641"/>
      <c r="DZ33" s="641"/>
      <c r="EA33" s="641"/>
      <c r="EB33" s="641"/>
      <c r="EC33" s="662"/>
    </row>
    <row r="34" spans="2:133" ht="11.25" customHeight="1" x14ac:dyDescent="0.15">
      <c r="B34" s="625" t="s">
        <v>333</v>
      </c>
      <c r="C34" s="626"/>
      <c r="D34" s="626"/>
      <c r="E34" s="626"/>
      <c r="F34" s="626"/>
      <c r="G34" s="626"/>
      <c r="H34" s="626"/>
      <c r="I34" s="626"/>
      <c r="J34" s="626"/>
      <c r="K34" s="626"/>
      <c r="L34" s="626"/>
      <c r="M34" s="626"/>
      <c r="N34" s="626"/>
      <c r="O34" s="626"/>
      <c r="P34" s="626"/>
      <c r="Q34" s="627"/>
      <c r="R34" s="628">
        <v>629761</v>
      </c>
      <c r="S34" s="629"/>
      <c r="T34" s="629"/>
      <c r="U34" s="629"/>
      <c r="V34" s="629"/>
      <c r="W34" s="629"/>
      <c r="X34" s="629"/>
      <c r="Y34" s="630"/>
      <c r="Z34" s="655">
        <v>17.3</v>
      </c>
      <c r="AA34" s="655"/>
      <c r="AB34" s="655"/>
      <c r="AC34" s="655"/>
      <c r="AD34" s="656" t="s">
        <v>239</v>
      </c>
      <c r="AE34" s="656"/>
      <c r="AF34" s="656"/>
      <c r="AG34" s="656"/>
      <c r="AH34" s="656"/>
      <c r="AI34" s="656"/>
      <c r="AJ34" s="656"/>
      <c r="AK34" s="656"/>
      <c r="AL34" s="631" t="s">
        <v>254</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334</v>
      </c>
      <c r="CE34" s="667"/>
      <c r="CF34" s="667"/>
      <c r="CG34" s="667"/>
      <c r="CH34" s="667"/>
      <c r="CI34" s="667"/>
      <c r="CJ34" s="667"/>
      <c r="CK34" s="667"/>
      <c r="CL34" s="667"/>
      <c r="CM34" s="667"/>
      <c r="CN34" s="667"/>
      <c r="CO34" s="667"/>
      <c r="CP34" s="667"/>
      <c r="CQ34" s="668"/>
      <c r="CR34" s="628">
        <v>491884</v>
      </c>
      <c r="CS34" s="629"/>
      <c r="CT34" s="629"/>
      <c r="CU34" s="629"/>
      <c r="CV34" s="629"/>
      <c r="CW34" s="629"/>
      <c r="CX34" s="629"/>
      <c r="CY34" s="630"/>
      <c r="CZ34" s="631">
        <v>14</v>
      </c>
      <c r="DA34" s="641"/>
      <c r="DB34" s="641"/>
      <c r="DC34" s="642"/>
      <c r="DD34" s="634">
        <v>296818</v>
      </c>
      <c r="DE34" s="629"/>
      <c r="DF34" s="629"/>
      <c r="DG34" s="629"/>
      <c r="DH34" s="629"/>
      <c r="DI34" s="629"/>
      <c r="DJ34" s="629"/>
      <c r="DK34" s="630"/>
      <c r="DL34" s="634">
        <v>230590</v>
      </c>
      <c r="DM34" s="629"/>
      <c r="DN34" s="629"/>
      <c r="DO34" s="629"/>
      <c r="DP34" s="629"/>
      <c r="DQ34" s="629"/>
      <c r="DR34" s="629"/>
      <c r="DS34" s="629"/>
      <c r="DT34" s="629"/>
      <c r="DU34" s="629"/>
      <c r="DV34" s="630"/>
      <c r="DW34" s="631">
        <v>15.8</v>
      </c>
      <c r="DX34" s="641"/>
      <c r="DY34" s="641"/>
      <c r="DZ34" s="641"/>
      <c r="EA34" s="641"/>
      <c r="EB34" s="641"/>
      <c r="EC34" s="662"/>
    </row>
    <row r="35" spans="2:133" ht="11.25" customHeight="1" x14ac:dyDescent="0.15">
      <c r="B35" s="625" t="s">
        <v>335</v>
      </c>
      <c r="C35" s="626"/>
      <c r="D35" s="626"/>
      <c r="E35" s="626"/>
      <c r="F35" s="626"/>
      <c r="G35" s="626"/>
      <c r="H35" s="626"/>
      <c r="I35" s="626"/>
      <c r="J35" s="626"/>
      <c r="K35" s="626"/>
      <c r="L35" s="626"/>
      <c r="M35" s="626"/>
      <c r="N35" s="626"/>
      <c r="O35" s="626"/>
      <c r="P35" s="626"/>
      <c r="Q35" s="627"/>
      <c r="R35" s="628">
        <v>4385</v>
      </c>
      <c r="S35" s="629"/>
      <c r="T35" s="629"/>
      <c r="U35" s="629"/>
      <c r="V35" s="629"/>
      <c r="W35" s="629"/>
      <c r="X35" s="629"/>
      <c r="Y35" s="630"/>
      <c r="Z35" s="655">
        <v>0.1</v>
      </c>
      <c r="AA35" s="655"/>
      <c r="AB35" s="655"/>
      <c r="AC35" s="655"/>
      <c r="AD35" s="656" t="s">
        <v>254</v>
      </c>
      <c r="AE35" s="656"/>
      <c r="AF35" s="656"/>
      <c r="AG35" s="656"/>
      <c r="AH35" s="656"/>
      <c r="AI35" s="656"/>
      <c r="AJ35" s="656"/>
      <c r="AK35" s="656"/>
      <c r="AL35" s="631" t="s">
        <v>254</v>
      </c>
      <c r="AM35" s="632"/>
      <c r="AN35" s="632"/>
      <c r="AO35" s="657"/>
      <c r="AP35" s="221"/>
      <c r="AQ35" s="687" t="s">
        <v>336</v>
      </c>
      <c r="AR35" s="688"/>
      <c r="AS35" s="688"/>
      <c r="AT35" s="688"/>
      <c r="AU35" s="688"/>
      <c r="AV35" s="688"/>
      <c r="AW35" s="688"/>
      <c r="AX35" s="688"/>
      <c r="AY35" s="688"/>
      <c r="AZ35" s="688"/>
      <c r="BA35" s="688"/>
      <c r="BB35" s="688"/>
      <c r="BC35" s="688"/>
      <c r="BD35" s="688"/>
      <c r="BE35" s="688"/>
      <c r="BF35" s="689"/>
      <c r="BG35" s="687" t="s">
        <v>337</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338</v>
      </c>
      <c r="CE35" s="667"/>
      <c r="CF35" s="667"/>
      <c r="CG35" s="667"/>
      <c r="CH35" s="667"/>
      <c r="CI35" s="667"/>
      <c r="CJ35" s="667"/>
      <c r="CK35" s="667"/>
      <c r="CL35" s="667"/>
      <c r="CM35" s="667"/>
      <c r="CN35" s="667"/>
      <c r="CO35" s="667"/>
      <c r="CP35" s="667"/>
      <c r="CQ35" s="668"/>
      <c r="CR35" s="628">
        <v>32020</v>
      </c>
      <c r="CS35" s="639"/>
      <c r="CT35" s="639"/>
      <c r="CU35" s="639"/>
      <c r="CV35" s="639"/>
      <c r="CW35" s="639"/>
      <c r="CX35" s="639"/>
      <c r="CY35" s="640"/>
      <c r="CZ35" s="631">
        <v>0.9</v>
      </c>
      <c r="DA35" s="641"/>
      <c r="DB35" s="641"/>
      <c r="DC35" s="642"/>
      <c r="DD35" s="634">
        <v>22114</v>
      </c>
      <c r="DE35" s="639"/>
      <c r="DF35" s="639"/>
      <c r="DG35" s="639"/>
      <c r="DH35" s="639"/>
      <c r="DI35" s="639"/>
      <c r="DJ35" s="639"/>
      <c r="DK35" s="640"/>
      <c r="DL35" s="634">
        <v>17189</v>
      </c>
      <c r="DM35" s="639"/>
      <c r="DN35" s="639"/>
      <c r="DO35" s="639"/>
      <c r="DP35" s="639"/>
      <c r="DQ35" s="639"/>
      <c r="DR35" s="639"/>
      <c r="DS35" s="639"/>
      <c r="DT35" s="639"/>
      <c r="DU35" s="639"/>
      <c r="DV35" s="640"/>
      <c r="DW35" s="631">
        <v>1.2</v>
      </c>
      <c r="DX35" s="641"/>
      <c r="DY35" s="641"/>
      <c r="DZ35" s="641"/>
      <c r="EA35" s="641"/>
      <c r="EB35" s="641"/>
      <c r="EC35" s="662"/>
    </row>
    <row r="36" spans="2:133" ht="11.25" customHeight="1" x14ac:dyDescent="0.15">
      <c r="B36" s="625" t="s">
        <v>339</v>
      </c>
      <c r="C36" s="626"/>
      <c r="D36" s="626"/>
      <c r="E36" s="626"/>
      <c r="F36" s="626"/>
      <c r="G36" s="626"/>
      <c r="H36" s="626"/>
      <c r="I36" s="626"/>
      <c r="J36" s="626"/>
      <c r="K36" s="626"/>
      <c r="L36" s="626"/>
      <c r="M36" s="626"/>
      <c r="N36" s="626"/>
      <c r="O36" s="626"/>
      <c r="P36" s="626"/>
      <c r="Q36" s="627"/>
      <c r="R36" s="628">
        <v>24905</v>
      </c>
      <c r="S36" s="629"/>
      <c r="T36" s="629"/>
      <c r="U36" s="629"/>
      <c r="V36" s="629"/>
      <c r="W36" s="629"/>
      <c r="X36" s="629"/>
      <c r="Y36" s="630"/>
      <c r="Z36" s="655">
        <v>0.7</v>
      </c>
      <c r="AA36" s="655"/>
      <c r="AB36" s="655"/>
      <c r="AC36" s="655"/>
      <c r="AD36" s="656" t="s">
        <v>254</v>
      </c>
      <c r="AE36" s="656"/>
      <c r="AF36" s="656"/>
      <c r="AG36" s="656"/>
      <c r="AH36" s="656"/>
      <c r="AI36" s="656"/>
      <c r="AJ36" s="656"/>
      <c r="AK36" s="656"/>
      <c r="AL36" s="631" t="s">
        <v>254</v>
      </c>
      <c r="AM36" s="632"/>
      <c r="AN36" s="632"/>
      <c r="AO36" s="657"/>
      <c r="AP36" s="221"/>
      <c r="AQ36" s="678" t="s">
        <v>340</v>
      </c>
      <c r="AR36" s="679"/>
      <c r="AS36" s="679"/>
      <c r="AT36" s="679"/>
      <c r="AU36" s="679"/>
      <c r="AV36" s="679"/>
      <c r="AW36" s="679"/>
      <c r="AX36" s="679"/>
      <c r="AY36" s="680"/>
      <c r="AZ36" s="681">
        <v>190417</v>
      </c>
      <c r="BA36" s="682"/>
      <c r="BB36" s="682"/>
      <c r="BC36" s="682"/>
      <c r="BD36" s="682"/>
      <c r="BE36" s="682"/>
      <c r="BF36" s="683"/>
      <c r="BG36" s="684" t="s">
        <v>341</v>
      </c>
      <c r="BH36" s="685"/>
      <c r="BI36" s="685"/>
      <c r="BJ36" s="685"/>
      <c r="BK36" s="685"/>
      <c r="BL36" s="685"/>
      <c r="BM36" s="685"/>
      <c r="BN36" s="685"/>
      <c r="BO36" s="685"/>
      <c r="BP36" s="685"/>
      <c r="BQ36" s="685"/>
      <c r="BR36" s="685"/>
      <c r="BS36" s="685"/>
      <c r="BT36" s="685"/>
      <c r="BU36" s="686"/>
      <c r="BV36" s="681">
        <v>30893</v>
      </c>
      <c r="BW36" s="682"/>
      <c r="BX36" s="682"/>
      <c r="BY36" s="682"/>
      <c r="BZ36" s="682"/>
      <c r="CA36" s="682"/>
      <c r="CB36" s="683"/>
      <c r="CD36" s="670" t="s">
        <v>342</v>
      </c>
      <c r="CE36" s="667"/>
      <c r="CF36" s="667"/>
      <c r="CG36" s="667"/>
      <c r="CH36" s="667"/>
      <c r="CI36" s="667"/>
      <c r="CJ36" s="667"/>
      <c r="CK36" s="667"/>
      <c r="CL36" s="667"/>
      <c r="CM36" s="667"/>
      <c r="CN36" s="667"/>
      <c r="CO36" s="667"/>
      <c r="CP36" s="667"/>
      <c r="CQ36" s="668"/>
      <c r="CR36" s="628">
        <v>240700</v>
      </c>
      <c r="CS36" s="629"/>
      <c r="CT36" s="629"/>
      <c r="CU36" s="629"/>
      <c r="CV36" s="629"/>
      <c r="CW36" s="629"/>
      <c r="CX36" s="629"/>
      <c r="CY36" s="630"/>
      <c r="CZ36" s="631">
        <v>6.9</v>
      </c>
      <c r="DA36" s="641"/>
      <c r="DB36" s="641"/>
      <c r="DC36" s="642"/>
      <c r="DD36" s="634">
        <v>84645</v>
      </c>
      <c r="DE36" s="629"/>
      <c r="DF36" s="629"/>
      <c r="DG36" s="629"/>
      <c r="DH36" s="629"/>
      <c r="DI36" s="629"/>
      <c r="DJ36" s="629"/>
      <c r="DK36" s="630"/>
      <c r="DL36" s="634">
        <v>56727</v>
      </c>
      <c r="DM36" s="629"/>
      <c r="DN36" s="629"/>
      <c r="DO36" s="629"/>
      <c r="DP36" s="629"/>
      <c r="DQ36" s="629"/>
      <c r="DR36" s="629"/>
      <c r="DS36" s="629"/>
      <c r="DT36" s="629"/>
      <c r="DU36" s="629"/>
      <c r="DV36" s="630"/>
      <c r="DW36" s="631">
        <v>3.9</v>
      </c>
      <c r="DX36" s="641"/>
      <c r="DY36" s="641"/>
      <c r="DZ36" s="641"/>
      <c r="EA36" s="641"/>
      <c r="EB36" s="641"/>
      <c r="EC36" s="662"/>
    </row>
    <row r="37" spans="2:133" ht="11.25" customHeight="1" x14ac:dyDescent="0.15">
      <c r="B37" s="625" t="s">
        <v>343</v>
      </c>
      <c r="C37" s="626"/>
      <c r="D37" s="626"/>
      <c r="E37" s="626"/>
      <c r="F37" s="626"/>
      <c r="G37" s="626"/>
      <c r="H37" s="626"/>
      <c r="I37" s="626"/>
      <c r="J37" s="626"/>
      <c r="K37" s="626"/>
      <c r="L37" s="626"/>
      <c r="M37" s="626"/>
      <c r="N37" s="626"/>
      <c r="O37" s="626"/>
      <c r="P37" s="626"/>
      <c r="Q37" s="627"/>
      <c r="R37" s="628">
        <v>72880</v>
      </c>
      <c r="S37" s="629"/>
      <c r="T37" s="629"/>
      <c r="U37" s="629"/>
      <c r="V37" s="629"/>
      <c r="W37" s="629"/>
      <c r="X37" s="629"/>
      <c r="Y37" s="630"/>
      <c r="Z37" s="655">
        <v>2</v>
      </c>
      <c r="AA37" s="655"/>
      <c r="AB37" s="655"/>
      <c r="AC37" s="655"/>
      <c r="AD37" s="656" t="s">
        <v>254</v>
      </c>
      <c r="AE37" s="656"/>
      <c r="AF37" s="656"/>
      <c r="AG37" s="656"/>
      <c r="AH37" s="656"/>
      <c r="AI37" s="656"/>
      <c r="AJ37" s="656"/>
      <c r="AK37" s="656"/>
      <c r="AL37" s="631" t="s">
        <v>239</v>
      </c>
      <c r="AM37" s="632"/>
      <c r="AN37" s="632"/>
      <c r="AO37" s="657"/>
      <c r="AQ37" s="663" t="s">
        <v>344</v>
      </c>
      <c r="AR37" s="664"/>
      <c r="AS37" s="664"/>
      <c r="AT37" s="664"/>
      <c r="AU37" s="664"/>
      <c r="AV37" s="664"/>
      <c r="AW37" s="664"/>
      <c r="AX37" s="664"/>
      <c r="AY37" s="665"/>
      <c r="AZ37" s="628">
        <v>51851</v>
      </c>
      <c r="BA37" s="629"/>
      <c r="BB37" s="629"/>
      <c r="BC37" s="629"/>
      <c r="BD37" s="639"/>
      <c r="BE37" s="639"/>
      <c r="BF37" s="666"/>
      <c r="BG37" s="670" t="s">
        <v>345</v>
      </c>
      <c r="BH37" s="667"/>
      <c r="BI37" s="667"/>
      <c r="BJ37" s="667"/>
      <c r="BK37" s="667"/>
      <c r="BL37" s="667"/>
      <c r="BM37" s="667"/>
      <c r="BN37" s="667"/>
      <c r="BO37" s="667"/>
      <c r="BP37" s="667"/>
      <c r="BQ37" s="667"/>
      <c r="BR37" s="667"/>
      <c r="BS37" s="667"/>
      <c r="BT37" s="667"/>
      <c r="BU37" s="668"/>
      <c r="BV37" s="628">
        <v>27185</v>
      </c>
      <c r="BW37" s="629"/>
      <c r="BX37" s="629"/>
      <c r="BY37" s="629"/>
      <c r="BZ37" s="629"/>
      <c r="CA37" s="629"/>
      <c r="CB37" s="669"/>
      <c r="CD37" s="670" t="s">
        <v>346</v>
      </c>
      <c r="CE37" s="667"/>
      <c r="CF37" s="667"/>
      <c r="CG37" s="667"/>
      <c r="CH37" s="667"/>
      <c r="CI37" s="667"/>
      <c r="CJ37" s="667"/>
      <c r="CK37" s="667"/>
      <c r="CL37" s="667"/>
      <c r="CM37" s="667"/>
      <c r="CN37" s="667"/>
      <c r="CO37" s="667"/>
      <c r="CP37" s="667"/>
      <c r="CQ37" s="668"/>
      <c r="CR37" s="628">
        <v>22048</v>
      </c>
      <c r="CS37" s="639"/>
      <c r="CT37" s="639"/>
      <c r="CU37" s="639"/>
      <c r="CV37" s="639"/>
      <c r="CW37" s="639"/>
      <c r="CX37" s="639"/>
      <c r="CY37" s="640"/>
      <c r="CZ37" s="631">
        <v>0.6</v>
      </c>
      <c r="DA37" s="641"/>
      <c r="DB37" s="641"/>
      <c r="DC37" s="642"/>
      <c r="DD37" s="634">
        <v>22048</v>
      </c>
      <c r="DE37" s="639"/>
      <c r="DF37" s="639"/>
      <c r="DG37" s="639"/>
      <c r="DH37" s="639"/>
      <c r="DI37" s="639"/>
      <c r="DJ37" s="639"/>
      <c r="DK37" s="640"/>
      <c r="DL37" s="634">
        <v>22048</v>
      </c>
      <c r="DM37" s="639"/>
      <c r="DN37" s="639"/>
      <c r="DO37" s="639"/>
      <c r="DP37" s="639"/>
      <c r="DQ37" s="639"/>
      <c r="DR37" s="639"/>
      <c r="DS37" s="639"/>
      <c r="DT37" s="639"/>
      <c r="DU37" s="639"/>
      <c r="DV37" s="640"/>
      <c r="DW37" s="631">
        <v>1.5</v>
      </c>
      <c r="DX37" s="641"/>
      <c r="DY37" s="641"/>
      <c r="DZ37" s="641"/>
      <c r="EA37" s="641"/>
      <c r="EB37" s="641"/>
      <c r="EC37" s="662"/>
    </row>
    <row r="38" spans="2:133" ht="11.25" customHeight="1" x14ac:dyDescent="0.15">
      <c r="B38" s="625" t="s">
        <v>347</v>
      </c>
      <c r="C38" s="626"/>
      <c r="D38" s="626"/>
      <c r="E38" s="626"/>
      <c r="F38" s="626"/>
      <c r="G38" s="626"/>
      <c r="H38" s="626"/>
      <c r="I38" s="626"/>
      <c r="J38" s="626"/>
      <c r="K38" s="626"/>
      <c r="L38" s="626"/>
      <c r="M38" s="626"/>
      <c r="N38" s="626"/>
      <c r="O38" s="626"/>
      <c r="P38" s="626"/>
      <c r="Q38" s="627"/>
      <c r="R38" s="628">
        <v>374570</v>
      </c>
      <c r="S38" s="629"/>
      <c r="T38" s="629"/>
      <c r="U38" s="629"/>
      <c r="V38" s="629"/>
      <c r="W38" s="629"/>
      <c r="X38" s="629"/>
      <c r="Y38" s="630"/>
      <c r="Z38" s="655">
        <v>10.3</v>
      </c>
      <c r="AA38" s="655"/>
      <c r="AB38" s="655"/>
      <c r="AC38" s="655"/>
      <c r="AD38" s="656" t="s">
        <v>239</v>
      </c>
      <c r="AE38" s="656"/>
      <c r="AF38" s="656"/>
      <c r="AG38" s="656"/>
      <c r="AH38" s="656"/>
      <c r="AI38" s="656"/>
      <c r="AJ38" s="656"/>
      <c r="AK38" s="656"/>
      <c r="AL38" s="631" t="s">
        <v>254</v>
      </c>
      <c r="AM38" s="632"/>
      <c r="AN38" s="632"/>
      <c r="AO38" s="657"/>
      <c r="AQ38" s="663" t="s">
        <v>348</v>
      </c>
      <c r="AR38" s="664"/>
      <c r="AS38" s="664"/>
      <c r="AT38" s="664"/>
      <c r="AU38" s="664"/>
      <c r="AV38" s="664"/>
      <c r="AW38" s="664"/>
      <c r="AX38" s="664"/>
      <c r="AY38" s="665"/>
      <c r="AZ38" s="628">
        <v>49640</v>
      </c>
      <c r="BA38" s="629"/>
      <c r="BB38" s="629"/>
      <c r="BC38" s="629"/>
      <c r="BD38" s="639"/>
      <c r="BE38" s="639"/>
      <c r="BF38" s="666"/>
      <c r="BG38" s="670" t="s">
        <v>349</v>
      </c>
      <c r="BH38" s="667"/>
      <c r="BI38" s="667"/>
      <c r="BJ38" s="667"/>
      <c r="BK38" s="667"/>
      <c r="BL38" s="667"/>
      <c r="BM38" s="667"/>
      <c r="BN38" s="667"/>
      <c r="BO38" s="667"/>
      <c r="BP38" s="667"/>
      <c r="BQ38" s="667"/>
      <c r="BR38" s="667"/>
      <c r="BS38" s="667"/>
      <c r="BT38" s="667"/>
      <c r="BU38" s="668"/>
      <c r="BV38" s="628">
        <v>302</v>
      </c>
      <c r="BW38" s="629"/>
      <c r="BX38" s="629"/>
      <c r="BY38" s="629"/>
      <c r="BZ38" s="629"/>
      <c r="CA38" s="629"/>
      <c r="CB38" s="669"/>
      <c r="CD38" s="670" t="s">
        <v>350</v>
      </c>
      <c r="CE38" s="667"/>
      <c r="CF38" s="667"/>
      <c r="CG38" s="667"/>
      <c r="CH38" s="667"/>
      <c r="CI38" s="667"/>
      <c r="CJ38" s="667"/>
      <c r="CK38" s="667"/>
      <c r="CL38" s="667"/>
      <c r="CM38" s="667"/>
      <c r="CN38" s="667"/>
      <c r="CO38" s="667"/>
      <c r="CP38" s="667"/>
      <c r="CQ38" s="668"/>
      <c r="CR38" s="628">
        <v>190417</v>
      </c>
      <c r="CS38" s="629"/>
      <c r="CT38" s="629"/>
      <c r="CU38" s="629"/>
      <c r="CV38" s="629"/>
      <c r="CW38" s="629"/>
      <c r="CX38" s="629"/>
      <c r="CY38" s="630"/>
      <c r="CZ38" s="631">
        <v>5.4</v>
      </c>
      <c r="DA38" s="641"/>
      <c r="DB38" s="641"/>
      <c r="DC38" s="642"/>
      <c r="DD38" s="634">
        <v>143396</v>
      </c>
      <c r="DE38" s="629"/>
      <c r="DF38" s="629"/>
      <c r="DG38" s="629"/>
      <c r="DH38" s="629"/>
      <c r="DI38" s="629"/>
      <c r="DJ38" s="629"/>
      <c r="DK38" s="630"/>
      <c r="DL38" s="634">
        <v>79180</v>
      </c>
      <c r="DM38" s="629"/>
      <c r="DN38" s="629"/>
      <c r="DO38" s="629"/>
      <c r="DP38" s="629"/>
      <c r="DQ38" s="629"/>
      <c r="DR38" s="629"/>
      <c r="DS38" s="629"/>
      <c r="DT38" s="629"/>
      <c r="DU38" s="629"/>
      <c r="DV38" s="630"/>
      <c r="DW38" s="631">
        <v>5.4</v>
      </c>
      <c r="DX38" s="641"/>
      <c r="DY38" s="641"/>
      <c r="DZ38" s="641"/>
      <c r="EA38" s="641"/>
      <c r="EB38" s="641"/>
      <c r="EC38" s="662"/>
    </row>
    <row r="39" spans="2:133" ht="11.25" customHeight="1" x14ac:dyDescent="0.15">
      <c r="B39" s="625" t="s">
        <v>351</v>
      </c>
      <c r="C39" s="626"/>
      <c r="D39" s="626"/>
      <c r="E39" s="626"/>
      <c r="F39" s="626"/>
      <c r="G39" s="626"/>
      <c r="H39" s="626"/>
      <c r="I39" s="626"/>
      <c r="J39" s="626"/>
      <c r="K39" s="626"/>
      <c r="L39" s="626"/>
      <c r="M39" s="626"/>
      <c r="N39" s="626"/>
      <c r="O39" s="626"/>
      <c r="P39" s="626"/>
      <c r="Q39" s="627"/>
      <c r="R39" s="628">
        <v>92310</v>
      </c>
      <c r="S39" s="629"/>
      <c r="T39" s="629"/>
      <c r="U39" s="629"/>
      <c r="V39" s="629"/>
      <c r="W39" s="629"/>
      <c r="X39" s="629"/>
      <c r="Y39" s="630"/>
      <c r="Z39" s="655">
        <v>2.5</v>
      </c>
      <c r="AA39" s="655"/>
      <c r="AB39" s="655"/>
      <c r="AC39" s="655"/>
      <c r="AD39" s="656">
        <v>6451</v>
      </c>
      <c r="AE39" s="656"/>
      <c r="AF39" s="656"/>
      <c r="AG39" s="656"/>
      <c r="AH39" s="656"/>
      <c r="AI39" s="656"/>
      <c r="AJ39" s="656"/>
      <c r="AK39" s="656"/>
      <c r="AL39" s="631">
        <v>0.5</v>
      </c>
      <c r="AM39" s="632"/>
      <c r="AN39" s="632"/>
      <c r="AO39" s="657"/>
      <c r="AQ39" s="663" t="s">
        <v>352</v>
      </c>
      <c r="AR39" s="664"/>
      <c r="AS39" s="664"/>
      <c r="AT39" s="664"/>
      <c r="AU39" s="664"/>
      <c r="AV39" s="664"/>
      <c r="AW39" s="664"/>
      <c r="AX39" s="664"/>
      <c r="AY39" s="665"/>
      <c r="AZ39" s="628">
        <v>10400</v>
      </c>
      <c r="BA39" s="629"/>
      <c r="BB39" s="629"/>
      <c r="BC39" s="629"/>
      <c r="BD39" s="639"/>
      <c r="BE39" s="639"/>
      <c r="BF39" s="666"/>
      <c r="BG39" s="670" t="s">
        <v>353</v>
      </c>
      <c r="BH39" s="667"/>
      <c r="BI39" s="667"/>
      <c r="BJ39" s="667"/>
      <c r="BK39" s="667"/>
      <c r="BL39" s="667"/>
      <c r="BM39" s="667"/>
      <c r="BN39" s="667"/>
      <c r="BO39" s="667"/>
      <c r="BP39" s="667"/>
      <c r="BQ39" s="667"/>
      <c r="BR39" s="667"/>
      <c r="BS39" s="667"/>
      <c r="BT39" s="667"/>
      <c r="BU39" s="668"/>
      <c r="BV39" s="628">
        <v>425</v>
      </c>
      <c r="BW39" s="629"/>
      <c r="BX39" s="629"/>
      <c r="BY39" s="629"/>
      <c r="BZ39" s="629"/>
      <c r="CA39" s="629"/>
      <c r="CB39" s="669"/>
      <c r="CD39" s="670" t="s">
        <v>354</v>
      </c>
      <c r="CE39" s="667"/>
      <c r="CF39" s="667"/>
      <c r="CG39" s="667"/>
      <c r="CH39" s="667"/>
      <c r="CI39" s="667"/>
      <c r="CJ39" s="667"/>
      <c r="CK39" s="667"/>
      <c r="CL39" s="667"/>
      <c r="CM39" s="667"/>
      <c r="CN39" s="667"/>
      <c r="CO39" s="667"/>
      <c r="CP39" s="667"/>
      <c r="CQ39" s="668"/>
      <c r="CR39" s="628">
        <v>296968</v>
      </c>
      <c r="CS39" s="639"/>
      <c r="CT39" s="639"/>
      <c r="CU39" s="639"/>
      <c r="CV39" s="639"/>
      <c r="CW39" s="639"/>
      <c r="CX39" s="639"/>
      <c r="CY39" s="640"/>
      <c r="CZ39" s="631">
        <v>8.5</v>
      </c>
      <c r="DA39" s="641"/>
      <c r="DB39" s="641"/>
      <c r="DC39" s="642"/>
      <c r="DD39" s="634">
        <v>287464</v>
      </c>
      <c r="DE39" s="639"/>
      <c r="DF39" s="639"/>
      <c r="DG39" s="639"/>
      <c r="DH39" s="639"/>
      <c r="DI39" s="639"/>
      <c r="DJ39" s="639"/>
      <c r="DK39" s="640"/>
      <c r="DL39" s="634" t="s">
        <v>254</v>
      </c>
      <c r="DM39" s="639"/>
      <c r="DN39" s="639"/>
      <c r="DO39" s="639"/>
      <c r="DP39" s="639"/>
      <c r="DQ39" s="639"/>
      <c r="DR39" s="639"/>
      <c r="DS39" s="639"/>
      <c r="DT39" s="639"/>
      <c r="DU39" s="639"/>
      <c r="DV39" s="640"/>
      <c r="DW39" s="631" t="s">
        <v>239</v>
      </c>
      <c r="DX39" s="641"/>
      <c r="DY39" s="641"/>
      <c r="DZ39" s="641"/>
      <c r="EA39" s="641"/>
      <c r="EB39" s="641"/>
      <c r="EC39" s="662"/>
    </row>
    <row r="40" spans="2:133" ht="11.25" customHeight="1" x14ac:dyDescent="0.15">
      <c r="B40" s="625" t="s">
        <v>355</v>
      </c>
      <c r="C40" s="626"/>
      <c r="D40" s="626"/>
      <c r="E40" s="626"/>
      <c r="F40" s="626"/>
      <c r="G40" s="626"/>
      <c r="H40" s="626"/>
      <c r="I40" s="626"/>
      <c r="J40" s="626"/>
      <c r="K40" s="626"/>
      <c r="L40" s="626"/>
      <c r="M40" s="626"/>
      <c r="N40" s="626"/>
      <c r="O40" s="626"/>
      <c r="P40" s="626"/>
      <c r="Q40" s="627"/>
      <c r="R40" s="628">
        <v>329661</v>
      </c>
      <c r="S40" s="629"/>
      <c r="T40" s="629"/>
      <c r="U40" s="629"/>
      <c r="V40" s="629"/>
      <c r="W40" s="629"/>
      <c r="X40" s="629"/>
      <c r="Y40" s="630"/>
      <c r="Z40" s="655">
        <v>9</v>
      </c>
      <c r="AA40" s="655"/>
      <c r="AB40" s="655"/>
      <c r="AC40" s="655"/>
      <c r="AD40" s="656" t="s">
        <v>254</v>
      </c>
      <c r="AE40" s="656"/>
      <c r="AF40" s="656"/>
      <c r="AG40" s="656"/>
      <c r="AH40" s="656"/>
      <c r="AI40" s="656"/>
      <c r="AJ40" s="656"/>
      <c r="AK40" s="656"/>
      <c r="AL40" s="631" t="s">
        <v>239</v>
      </c>
      <c r="AM40" s="632"/>
      <c r="AN40" s="632"/>
      <c r="AO40" s="657"/>
      <c r="AQ40" s="663" t="s">
        <v>356</v>
      </c>
      <c r="AR40" s="664"/>
      <c r="AS40" s="664"/>
      <c r="AT40" s="664"/>
      <c r="AU40" s="664"/>
      <c r="AV40" s="664"/>
      <c r="AW40" s="664"/>
      <c r="AX40" s="664"/>
      <c r="AY40" s="665"/>
      <c r="AZ40" s="628" t="s">
        <v>239</v>
      </c>
      <c r="BA40" s="629"/>
      <c r="BB40" s="629"/>
      <c r="BC40" s="629"/>
      <c r="BD40" s="639"/>
      <c r="BE40" s="639"/>
      <c r="BF40" s="666"/>
      <c r="BG40" s="671" t="s">
        <v>357</v>
      </c>
      <c r="BH40" s="672"/>
      <c r="BI40" s="672"/>
      <c r="BJ40" s="672"/>
      <c r="BK40" s="672"/>
      <c r="BL40" s="222"/>
      <c r="BM40" s="667" t="s">
        <v>358</v>
      </c>
      <c r="BN40" s="667"/>
      <c r="BO40" s="667"/>
      <c r="BP40" s="667"/>
      <c r="BQ40" s="667"/>
      <c r="BR40" s="667"/>
      <c r="BS40" s="667"/>
      <c r="BT40" s="667"/>
      <c r="BU40" s="668"/>
      <c r="BV40" s="628">
        <v>64</v>
      </c>
      <c r="BW40" s="629"/>
      <c r="BX40" s="629"/>
      <c r="BY40" s="629"/>
      <c r="BZ40" s="629"/>
      <c r="CA40" s="629"/>
      <c r="CB40" s="669"/>
      <c r="CD40" s="670" t="s">
        <v>359</v>
      </c>
      <c r="CE40" s="667"/>
      <c r="CF40" s="667"/>
      <c r="CG40" s="667"/>
      <c r="CH40" s="667"/>
      <c r="CI40" s="667"/>
      <c r="CJ40" s="667"/>
      <c r="CK40" s="667"/>
      <c r="CL40" s="667"/>
      <c r="CM40" s="667"/>
      <c r="CN40" s="667"/>
      <c r="CO40" s="667"/>
      <c r="CP40" s="667"/>
      <c r="CQ40" s="668"/>
      <c r="CR40" s="628">
        <v>4680</v>
      </c>
      <c r="CS40" s="629"/>
      <c r="CT40" s="629"/>
      <c r="CU40" s="629"/>
      <c r="CV40" s="629"/>
      <c r="CW40" s="629"/>
      <c r="CX40" s="629"/>
      <c r="CY40" s="630"/>
      <c r="CZ40" s="631">
        <v>0.1</v>
      </c>
      <c r="DA40" s="641"/>
      <c r="DB40" s="641"/>
      <c r="DC40" s="642"/>
      <c r="DD40" s="634">
        <v>4680</v>
      </c>
      <c r="DE40" s="629"/>
      <c r="DF40" s="629"/>
      <c r="DG40" s="629"/>
      <c r="DH40" s="629"/>
      <c r="DI40" s="629"/>
      <c r="DJ40" s="629"/>
      <c r="DK40" s="630"/>
      <c r="DL40" s="634">
        <v>4680</v>
      </c>
      <c r="DM40" s="629"/>
      <c r="DN40" s="629"/>
      <c r="DO40" s="629"/>
      <c r="DP40" s="629"/>
      <c r="DQ40" s="629"/>
      <c r="DR40" s="629"/>
      <c r="DS40" s="629"/>
      <c r="DT40" s="629"/>
      <c r="DU40" s="629"/>
      <c r="DV40" s="630"/>
      <c r="DW40" s="631">
        <v>0.3</v>
      </c>
      <c r="DX40" s="641"/>
      <c r="DY40" s="641"/>
      <c r="DZ40" s="641"/>
      <c r="EA40" s="641"/>
      <c r="EB40" s="641"/>
      <c r="EC40" s="662"/>
    </row>
    <row r="41" spans="2:133" ht="11.25" customHeight="1" x14ac:dyDescent="0.15">
      <c r="B41" s="625" t="s">
        <v>360</v>
      </c>
      <c r="C41" s="626"/>
      <c r="D41" s="626"/>
      <c r="E41" s="626"/>
      <c r="F41" s="626"/>
      <c r="G41" s="626"/>
      <c r="H41" s="626"/>
      <c r="I41" s="626"/>
      <c r="J41" s="626"/>
      <c r="K41" s="626"/>
      <c r="L41" s="626"/>
      <c r="M41" s="626"/>
      <c r="N41" s="626"/>
      <c r="O41" s="626"/>
      <c r="P41" s="626"/>
      <c r="Q41" s="627"/>
      <c r="R41" s="628" t="s">
        <v>239</v>
      </c>
      <c r="S41" s="629"/>
      <c r="T41" s="629"/>
      <c r="U41" s="629"/>
      <c r="V41" s="629"/>
      <c r="W41" s="629"/>
      <c r="X41" s="629"/>
      <c r="Y41" s="630"/>
      <c r="Z41" s="655" t="s">
        <v>239</v>
      </c>
      <c r="AA41" s="655"/>
      <c r="AB41" s="655"/>
      <c r="AC41" s="655"/>
      <c r="AD41" s="656" t="s">
        <v>239</v>
      </c>
      <c r="AE41" s="656"/>
      <c r="AF41" s="656"/>
      <c r="AG41" s="656"/>
      <c r="AH41" s="656"/>
      <c r="AI41" s="656"/>
      <c r="AJ41" s="656"/>
      <c r="AK41" s="656"/>
      <c r="AL41" s="631" t="s">
        <v>254</v>
      </c>
      <c r="AM41" s="632"/>
      <c r="AN41" s="632"/>
      <c r="AO41" s="657"/>
      <c r="AQ41" s="663" t="s">
        <v>361</v>
      </c>
      <c r="AR41" s="664"/>
      <c r="AS41" s="664"/>
      <c r="AT41" s="664"/>
      <c r="AU41" s="664"/>
      <c r="AV41" s="664"/>
      <c r="AW41" s="664"/>
      <c r="AX41" s="664"/>
      <c r="AY41" s="665"/>
      <c r="AZ41" s="628">
        <v>19485</v>
      </c>
      <c r="BA41" s="629"/>
      <c r="BB41" s="629"/>
      <c r="BC41" s="629"/>
      <c r="BD41" s="639"/>
      <c r="BE41" s="639"/>
      <c r="BF41" s="666"/>
      <c r="BG41" s="671"/>
      <c r="BH41" s="672"/>
      <c r="BI41" s="672"/>
      <c r="BJ41" s="672"/>
      <c r="BK41" s="672"/>
      <c r="BL41" s="222"/>
      <c r="BM41" s="667" t="s">
        <v>362</v>
      </c>
      <c r="BN41" s="667"/>
      <c r="BO41" s="667"/>
      <c r="BP41" s="667"/>
      <c r="BQ41" s="667"/>
      <c r="BR41" s="667"/>
      <c r="BS41" s="667"/>
      <c r="BT41" s="667"/>
      <c r="BU41" s="668"/>
      <c r="BV41" s="628" t="s">
        <v>254</v>
      </c>
      <c r="BW41" s="629"/>
      <c r="BX41" s="629"/>
      <c r="BY41" s="629"/>
      <c r="BZ41" s="629"/>
      <c r="CA41" s="629"/>
      <c r="CB41" s="669"/>
      <c r="CD41" s="670" t="s">
        <v>363</v>
      </c>
      <c r="CE41" s="667"/>
      <c r="CF41" s="667"/>
      <c r="CG41" s="667"/>
      <c r="CH41" s="667"/>
      <c r="CI41" s="667"/>
      <c r="CJ41" s="667"/>
      <c r="CK41" s="667"/>
      <c r="CL41" s="667"/>
      <c r="CM41" s="667"/>
      <c r="CN41" s="667"/>
      <c r="CO41" s="667"/>
      <c r="CP41" s="667"/>
      <c r="CQ41" s="668"/>
      <c r="CR41" s="628" t="s">
        <v>239</v>
      </c>
      <c r="CS41" s="639"/>
      <c r="CT41" s="639"/>
      <c r="CU41" s="639"/>
      <c r="CV41" s="639"/>
      <c r="CW41" s="639"/>
      <c r="CX41" s="639"/>
      <c r="CY41" s="640"/>
      <c r="CZ41" s="631" t="s">
        <v>239</v>
      </c>
      <c r="DA41" s="641"/>
      <c r="DB41" s="641"/>
      <c r="DC41" s="642"/>
      <c r="DD41" s="634" t="s">
        <v>239</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364</v>
      </c>
      <c r="C42" s="626"/>
      <c r="D42" s="626"/>
      <c r="E42" s="626"/>
      <c r="F42" s="626"/>
      <c r="G42" s="626"/>
      <c r="H42" s="626"/>
      <c r="I42" s="626"/>
      <c r="J42" s="626"/>
      <c r="K42" s="626"/>
      <c r="L42" s="626"/>
      <c r="M42" s="626"/>
      <c r="N42" s="626"/>
      <c r="O42" s="626"/>
      <c r="P42" s="626"/>
      <c r="Q42" s="627"/>
      <c r="R42" s="628" t="s">
        <v>239</v>
      </c>
      <c r="S42" s="629"/>
      <c r="T42" s="629"/>
      <c r="U42" s="629"/>
      <c r="V42" s="629"/>
      <c r="W42" s="629"/>
      <c r="X42" s="629"/>
      <c r="Y42" s="630"/>
      <c r="Z42" s="655" t="s">
        <v>239</v>
      </c>
      <c r="AA42" s="655"/>
      <c r="AB42" s="655"/>
      <c r="AC42" s="655"/>
      <c r="AD42" s="656" t="s">
        <v>254</v>
      </c>
      <c r="AE42" s="656"/>
      <c r="AF42" s="656"/>
      <c r="AG42" s="656"/>
      <c r="AH42" s="656"/>
      <c r="AI42" s="656"/>
      <c r="AJ42" s="656"/>
      <c r="AK42" s="656"/>
      <c r="AL42" s="631" t="s">
        <v>239</v>
      </c>
      <c r="AM42" s="632"/>
      <c r="AN42" s="632"/>
      <c r="AO42" s="657"/>
      <c r="AQ42" s="675" t="s">
        <v>365</v>
      </c>
      <c r="AR42" s="676"/>
      <c r="AS42" s="676"/>
      <c r="AT42" s="676"/>
      <c r="AU42" s="676"/>
      <c r="AV42" s="676"/>
      <c r="AW42" s="676"/>
      <c r="AX42" s="676"/>
      <c r="AY42" s="677"/>
      <c r="AZ42" s="608">
        <v>59041</v>
      </c>
      <c r="BA42" s="643"/>
      <c r="BB42" s="643"/>
      <c r="BC42" s="643"/>
      <c r="BD42" s="609"/>
      <c r="BE42" s="609"/>
      <c r="BF42" s="658"/>
      <c r="BG42" s="673"/>
      <c r="BH42" s="674"/>
      <c r="BI42" s="674"/>
      <c r="BJ42" s="674"/>
      <c r="BK42" s="674"/>
      <c r="BL42" s="223"/>
      <c r="BM42" s="659" t="s">
        <v>366</v>
      </c>
      <c r="BN42" s="659"/>
      <c r="BO42" s="659"/>
      <c r="BP42" s="659"/>
      <c r="BQ42" s="659"/>
      <c r="BR42" s="659"/>
      <c r="BS42" s="659"/>
      <c r="BT42" s="659"/>
      <c r="BU42" s="660"/>
      <c r="BV42" s="608">
        <v>287</v>
      </c>
      <c r="BW42" s="643"/>
      <c r="BX42" s="643"/>
      <c r="BY42" s="643"/>
      <c r="BZ42" s="643"/>
      <c r="CA42" s="643"/>
      <c r="CB42" s="661"/>
      <c r="CD42" s="625" t="s">
        <v>367</v>
      </c>
      <c r="CE42" s="626"/>
      <c r="CF42" s="626"/>
      <c r="CG42" s="626"/>
      <c r="CH42" s="626"/>
      <c r="CI42" s="626"/>
      <c r="CJ42" s="626"/>
      <c r="CK42" s="626"/>
      <c r="CL42" s="626"/>
      <c r="CM42" s="626"/>
      <c r="CN42" s="626"/>
      <c r="CO42" s="626"/>
      <c r="CP42" s="626"/>
      <c r="CQ42" s="627"/>
      <c r="CR42" s="628">
        <v>1123643</v>
      </c>
      <c r="CS42" s="639"/>
      <c r="CT42" s="639"/>
      <c r="CU42" s="639"/>
      <c r="CV42" s="639"/>
      <c r="CW42" s="639"/>
      <c r="CX42" s="639"/>
      <c r="CY42" s="640"/>
      <c r="CZ42" s="631">
        <v>32</v>
      </c>
      <c r="DA42" s="641"/>
      <c r="DB42" s="641"/>
      <c r="DC42" s="642"/>
      <c r="DD42" s="634">
        <v>255740</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368</v>
      </c>
      <c r="C43" s="626"/>
      <c r="D43" s="626"/>
      <c r="E43" s="626"/>
      <c r="F43" s="626"/>
      <c r="G43" s="626"/>
      <c r="H43" s="626"/>
      <c r="I43" s="626"/>
      <c r="J43" s="626"/>
      <c r="K43" s="626"/>
      <c r="L43" s="626"/>
      <c r="M43" s="626"/>
      <c r="N43" s="626"/>
      <c r="O43" s="626"/>
      <c r="P43" s="626"/>
      <c r="Q43" s="627"/>
      <c r="R43" s="628">
        <v>30361</v>
      </c>
      <c r="S43" s="629"/>
      <c r="T43" s="629"/>
      <c r="U43" s="629"/>
      <c r="V43" s="629"/>
      <c r="W43" s="629"/>
      <c r="X43" s="629"/>
      <c r="Y43" s="630"/>
      <c r="Z43" s="655">
        <v>0.8</v>
      </c>
      <c r="AA43" s="655"/>
      <c r="AB43" s="655"/>
      <c r="AC43" s="655"/>
      <c r="AD43" s="656" t="s">
        <v>239</v>
      </c>
      <c r="AE43" s="656"/>
      <c r="AF43" s="656"/>
      <c r="AG43" s="656"/>
      <c r="AH43" s="656"/>
      <c r="AI43" s="656"/>
      <c r="AJ43" s="656"/>
      <c r="AK43" s="656"/>
      <c r="AL43" s="631" t="s">
        <v>239</v>
      </c>
      <c r="AM43" s="632"/>
      <c r="AN43" s="632"/>
      <c r="AO43" s="657"/>
      <c r="BV43" s="224"/>
      <c r="BW43" s="224"/>
      <c r="BX43" s="224"/>
      <c r="BY43" s="224"/>
      <c r="BZ43" s="224"/>
      <c r="CA43" s="224"/>
      <c r="CB43" s="224"/>
      <c r="CD43" s="625" t="s">
        <v>369</v>
      </c>
      <c r="CE43" s="626"/>
      <c r="CF43" s="626"/>
      <c r="CG43" s="626"/>
      <c r="CH43" s="626"/>
      <c r="CI43" s="626"/>
      <c r="CJ43" s="626"/>
      <c r="CK43" s="626"/>
      <c r="CL43" s="626"/>
      <c r="CM43" s="626"/>
      <c r="CN43" s="626"/>
      <c r="CO43" s="626"/>
      <c r="CP43" s="626"/>
      <c r="CQ43" s="627"/>
      <c r="CR43" s="628">
        <v>3107</v>
      </c>
      <c r="CS43" s="639"/>
      <c r="CT43" s="639"/>
      <c r="CU43" s="639"/>
      <c r="CV43" s="639"/>
      <c r="CW43" s="639"/>
      <c r="CX43" s="639"/>
      <c r="CY43" s="640"/>
      <c r="CZ43" s="631">
        <v>0.1</v>
      </c>
      <c r="DA43" s="641"/>
      <c r="DB43" s="641"/>
      <c r="DC43" s="642"/>
      <c r="DD43" s="634">
        <v>2217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370</v>
      </c>
      <c r="C44" s="606"/>
      <c r="D44" s="606"/>
      <c r="E44" s="606"/>
      <c r="F44" s="606"/>
      <c r="G44" s="606"/>
      <c r="H44" s="606"/>
      <c r="I44" s="606"/>
      <c r="J44" s="606"/>
      <c r="K44" s="606"/>
      <c r="L44" s="606"/>
      <c r="M44" s="606"/>
      <c r="N44" s="606"/>
      <c r="O44" s="606"/>
      <c r="P44" s="606"/>
      <c r="Q44" s="607"/>
      <c r="R44" s="608">
        <v>3650357</v>
      </c>
      <c r="S44" s="643"/>
      <c r="T44" s="643"/>
      <c r="U44" s="643"/>
      <c r="V44" s="643"/>
      <c r="W44" s="643"/>
      <c r="X44" s="643"/>
      <c r="Y44" s="644"/>
      <c r="Z44" s="645">
        <v>100</v>
      </c>
      <c r="AA44" s="645"/>
      <c r="AB44" s="645"/>
      <c r="AC44" s="645"/>
      <c r="AD44" s="646">
        <v>1424635</v>
      </c>
      <c r="AE44" s="646"/>
      <c r="AF44" s="646"/>
      <c r="AG44" s="646"/>
      <c r="AH44" s="646"/>
      <c r="AI44" s="646"/>
      <c r="AJ44" s="646"/>
      <c r="AK44" s="646"/>
      <c r="AL44" s="611">
        <v>100</v>
      </c>
      <c r="AM44" s="647"/>
      <c r="AN44" s="647"/>
      <c r="AO44" s="648"/>
      <c r="CD44" s="649" t="s">
        <v>316</v>
      </c>
      <c r="CE44" s="650"/>
      <c r="CF44" s="625" t="s">
        <v>371</v>
      </c>
      <c r="CG44" s="626"/>
      <c r="CH44" s="626"/>
      <c r="CI44" s="626"/>
      <c r="CJ44" s="626"/>
      <c r="CK44" s="626"/>
      <c r="CL44" s="626"/>
      <c r="CM44" s="626"/>
      <c r="CN44" s="626"/>
      <c r="CO44" s="626"/>
      <c r="CP44" s="626"/>
      <c r="CQ44" s="627"/>
      <c r="CR44" s="628">
        <v>1123643</v>
      </c>
      <c r="CS44" s="629"/>
      <c r="CT44" s="629"/>
      <c r="CU44" s="629"/>
      <c r="CV44" s="629"/>
      <c r="CW44" s="629"/>
      <c r="CX44" s="629"/>
      <c r="CY44" s="630"/>
      <c r="CZ44" s="631">
        <v>32</v>
      </c>
      <c r="DA44" s="632"/>
      <c r="DB44" s="632"/>
      <c r="DC44" s="633"/>
      <c r="DD44" s="634">
        <v>255740</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372</v>
      </c>
      <c r="CG45" s="626"/>
      <c r="CH45" s="626"/>
      <c r="CI45" s="626"/>
      <c r="CJ45" s="626"/>
      <c r="CK45" s="626"/>
      <c r="CL45" s="626"/>
      <c r="CM45" s="626"/>
      <c r="CN45" s="626"/>
      <c r="CO45" s="626"/>
      <c r="CP45" s="626"/>
      <c r="CQ45" s="627"/>
      <c r="CR45" s="628">
        <v>993789</v>
      </c>
      <c r="CS45" s="639"/>
      <c r="CT45" s="639"/>
      <c r="CU45" s="639"/>
      <c r="CV45" s="639"/>
      <c r="CW45" s="639"/>
      <c r="CX45" s="639"/>
      <c r="CY45" s="640"/>
      <c r="CZ45" s="631">
        <v>28.3</v>
      </c>
      <c r="DA45" s="641"/>
      <c r="DB45" s="641"/>
      <c r="DC45" s="642"/>
      <c r="DD45" s="634">
        <v>172286</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373</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374</v>
      </c>
      <c r="CG46" s="626"/>
      <c r="CH46" s="626"/>
      <c r="CI46" s="626"/>
      <c r="CJ46" s="626"/>
      <c r="CK46" s="626"/>
      <c r="CL46" s="626"/>
      <c r="CM46" s="626"/>
      <c r="CN46" s="626"/>
      <c r="CO46" s="626"/>
      <c r="CP46" s="626"/>
      <c r="CQ46" s="627"/>
      <c r="CR46" s="628">
        <v>126905</v>
      </c>
      <c r="CS46" s="629"/>
      <c r="CT46" s="629"/>
      <c r="CU46" s="629"/>
      <c r="CV46" s="629"/>
      <c r="CW46" s="629"/>
      <c r="CX46" s="629"/>
      <c r="CY46" s="630"/>
      <c r="CZ46" s="631">
        <v>3.6</v>
      </c>
      <c r="DA46" s="632"/>
      <c r="DB46" s="632"/>
      <c r="DC46" s="633"/>
      <c r="DD46" s="634">
        <v>83305</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375</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376</v>
      </c>
      <c r="CG47" s="626"/>
      <c r="CH47" s="626"/>
      <c r="CI47" s="626"/>
      <c r="CJ47" s="626"/>
      <c r="CK47" s="626"/>
      <c r="CL47" s="626"/>
      <c r="CM47" s="626"/>
      <c r="CN47" s="626"/>
      <c r="CO47" s="626"/>
      <c r="CP47" s="626"/>
      <c r="CQ47" s="627"/>
      <c r="CR47" s="628" t="s">
        <v>254</v>
      </c>
      <c r="CS47" s="639"/>
      <c r="CT47" s="639"/>
      <c r="CU47" s="639"/>
      <c r="CV47" s="639"/>
      <c r="CW47" s="639"/>
      <c r="CX47" s="639"/>
      <c r="CY47" s="640"/>
      <c r="CZ47" s="631" t="s">
        <v>254</v>
      </c>
      <c r="DA47" s="641"/>
      <c r="DB47" s="641"/>
      <c r="DC47" s="642"/>
      <c r="DD47" s="634" t="s">
        <v>239</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377</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378</v>
      </c>
      <c r="CG48" s="626"/>
      <c r="CH48" s="626"/>
      <c r="CI48" s="626"/>
      <c r="CJ48" s="626"/>
      <c r="CK48" s="626"/>
      <c r="CL48" s="626"/>
      <c r="CM48" s="626"/>
      <c r="CN48" s="626"/>
      <c r="CO48" s="626"/>
      <c r="CP48" s="626"/>
      <c r="CQ48" s="627"/>
      <c r="CR48" s="628" t="s">
        <v>254</v>
      </c>
      <c r="CS48" s="629"/>
      <c r="CT48" s="629"/>
      <c r="CU48" s="629"/>
      <c r="CV48" s="629"/>
      <c r="CW48" s="629"/>
      <c r="CX48" s="629"/>
      <c r="CY48" s="630"/>
      <c r="CZ48" s="631" t="s">
        <v>239</v>
      </c>
      <c r="DA48" s="632"/>
      <c r="DB48" s="632"/>
      <c r="DC48" s="633"/>
      <c r="DD48" s="634" t="s">
        <v>254</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379</v>
      </c>
      <c r="CE49" s="606"/>
      <c r="CF49" s="606"/>
      <c r="CG49" s="606"/>
      <c r="CH49" s="606"/>
      <c r="CI49" s="606"/>
      <c r="CJ49" s="606"/>
      <c r="CK49" s="606"/>
      <c r="CL49" s="606"/>
      <c r="CM49" s="606"/>
      <c r="CN49" s="606"/>
      <c r="CO49" s="606"/>
      <c r="CP49" s="606"/>
      <c r="CQ49" s="607"/>
      <c r="CR49" s="608">
        <v>3507617</v>
      </c>
      <c r="CS49" s="609"/>
      <c r="CT49" s="609"/>
      <c r="CU49" s="609"/>
      <c r="CV49" s="609"/>
      <c r="CW49" s="609"/>
      <c r="CX49" s="609"/>
      <c r="CY49" s="610"/>
      <c r="CZ49" s="611">
        <v>100</v>
      </c>
      <c r="DA49" s="612"/>
      <c r="DB49" s="612"/>
      <c r="DC49" s="613"/>
      <c r="DD49" s="614">
        <v>2037965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380</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381</v>
      </c>
      <c r="DK2" s="1120"/>
      <c r="DL2" s="1120"/>
      <c r="DM2" s="1120"/>
      <c r="DN2" s="1120"/>
      <c r="DO2" s="1121"/>
      <c r="DP2" s="231"/>
      <c r="DQ2" s="1119" t="s">
        <v>382</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383</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384</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385</v>
      </c>
      <c r="B5" s="1024"/>
      <c r="C5" s="1024"/>
      <c r="D5" s="1024"/>
      <c r="E5" s="1024"/>
      <c r="F5" s="1024"/>
      <c r="G5" s="1024"/>
      <c r="H5" s="1024"/>
      <c r="I5" s="1024"/>
      <c r="J5" s="1024"/>
      <c r="K5" s="1024"/>
      <c r="L5" s="1024"/>
      <c r="M5" s="1024"/>
      <c r="N5" s="1024"/>
      <c r="O5" s="1024"/>
      <c r="P5" s="1025"/>
      <c r="Q5" s="1029" t="s">
        <v>386</v>
      </c>
      <c r="R5" s="1030"/>
      <c r="S5" s="1030"/>
      <c r="T5" s="1030"/>
      <c r="U5" s="1031"/>
      <c r="V5" s="1029" t="s">
        <v>387</v>
      </c>
      <c r="W5" s="1030"/>
      <c r="X5" s="1030"/>
      <c r="Y5" s="1030"/>
      <c r="Z5" s="1031"/>
      <c r="AA5" s="1029" t="s">
        <v>388</v>
      </c>
      <c r="AB5" s="1030"/>
      <c r="AC5" s="1030"/>
      <c r="AD5" s="1030"/>
      <c r="AE5" s="1030"/>
      <c r="AF5" s="1122" t="s">
        <v>389</v>
      </c>
      <c r="AG5" s="1030"/>
      <c r="AH5" s="1030"/>
      <c r="AI5" s="1030"/>
      <c r="AJ5" s="1043"/>
      <c r="AK5" s="1030" t="s">
        <v>390</v>
      </c>
      <c r="AL5" s="1030"/>
      <c r="AM5" s="1030"/>
      <c r="AN5" s="1030"/>
      <c r="AO5" s="1031"/>
      <c r="AP5" s="1029" t="s">
        <v>391</v>
      </c>
      <c r="AQ5" s="1030"/>
      <c r="AR5" s="1030"/>
      <c r="AS5" s="1030"/>
      <c r="AT5" s="1031"/>
      <c r="AU5" s="1029" t="s">
        <v>392</v>
      </c>
      <c r="AV5" s="1030"/>
      <c r="AW5" s="1030"/>
      <c r="AX5" s="1030"/>
      <c r="AY5" s="1043"/>
      <c r="AZ5" s="235"/>
      <c r="BA5" s="235"/>
      <c r="BB5" s="235"/>
      <c r="BC5" s="235"/>
      <c r="BD5" s="235"/>
      <c r="BE5" s="236"/>
      <c r="BF5" s="236"/>
      <c r="BG5" s="236"/>
      <c r="BH5" s="236"/>
      <c r="BI5" s="236"/>
      <c r="BJ5" s="236"/>
      <c r="BK5" s="236"/>
      <c r="BL5" s="236"/>
      <c r="BM5" s="236"/>
      <c r="BN5" s="236"/>
      <c r="BO5" s="236"/>
      <c r="BP5" s="236"/>
      <c r="BQ5" s="1023" t="s">
        <v>393</v>
      </c>
      <c r="BR5" s="1024"/>
      <c r="BS5" s="1024"/>
      <c r="BT5" s="1024"/>
      <c r="BU5" s="1024"/>
      <c r="BV5" s="1024"/>
      <c r="BW5" s="1024"/>
      <c r="BX5" s="1024"/>
      <c r="BY5" s="1024"/>
      <c r="BZ5" s="1024"/>
      <c r="CA5" s="1024"/>
      <c r="CB5" s="1024"/>
      <c r="CC5" s="1024"/>
      <c r="CD5" s="1024"/>
      <c r="CE5" s="1024"/>
      <c r="CF5" s="1024"/>
      <c r="CG5" s="1025"/>
      <c r="CH5" s="1029" t="s">
        <v>394</v>
      </c>
      <c r="CI5" s="1030"/>
      <c r="CJ5" s="1030"/>
      <c r="CK5" s="1030"/>
      <c r="CL5" s="1031"/>
      <c r="CM5" s="1029" t="s">
        <v>395</v>
      </c>
      <c r="CN5" s="1030"/>
      <c r="CO5" s="1030"/>
      <c r="CP5" s="1030"/>
      <c r="CQ5" s="1031"/>
      <c r="CR5" s="1029" t="s">
        <v>396</v>
      </c>
      <c r="CS5" s="1030"/>
      <c r="CT5" s="1030"/>
      <c r="CU5" s="1030"/>
      <c r="CV5" s="1031"/>
      <c r="CW5" s="1029" t="s">
        <v>397</v>
      </c>
      <c r="CX5" s="1030"/>
      <c r="CY5" s="1030"/>
      <c r="CZ5" s="1030"/>
      <c r="DA5" s="1031"/>
      <c r="DB5" s="1029" t="s">
        <v>398</v>
      </c>
      <c r="DC5" s="1030"/>
      <c r="DD5" s="1030"/>
      <c r="DE5" s="1030"/>
      <c r="DF5" s="1031"/>
      <c r="DG5" s="1112" t="s">
        <v>399</v>
      </c>
      <c r="DH5" s="1113"/>
      <c r="DI5" s="1113"/>
      <c r="DJ5" s="1113"/>
      <c r="DK5" s="1114"/>
      <c r="DL5" s="1112" t="s">
        <v>400</v>
      </c>
      <c r="DM5" s="1113"/>
      <c r="DN5" s="1113"/>
      <c r="DO5" s="1113"/>
      <c r="DP5" s="1114"/>
      <c r="DQ5" s="1029" t="s">
        <v>401</v>
      </c>
      <c r="DR5" s="1030"/>
      <c r="DS5" s="1030"/>
      <c r="DT5" s="1030"/>
      <c r="DU5" s="1031"/>
      <c r="DV5" s="1029" t="s">
        <v>392</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402</v>
      </c>
      <c r="C7" s="1076"/>
      <c r="D7" s="1076"/>
      <c r="E7" s="1076"/>
      <c r="F7" s="1076"/>
      <c r="G7" s="1076"/>
      <c r="H7" s="1076"/>
      <c r="I7" s="1076"/>
      <c r="J7" s="1076"/>
      <c r="K7" s="1076"/>
      <c r="L7" s="1076"/>
      <c r="M7" s="1076"/>
      <c r="N7" s="1076"/>
      <c r="O7" s="1076"/>
      <c r="P7" s="1077"/>
      <c r="Q7" s="1130"/>
      <c r="R7" s="1131"/>
      <c r="S7" s="1131"/>
      <c r="T7" s="1131"/>
      <c r="U7" s="1131"/>
      <c r="V7" s="1131"/>
      <c r="W7" s="1131"/>
      <c r="X7" s="1131"/>
      <c r="Y7" s="1131"/>
      <c r="Z7" s="1131"/>
      <c r="AA7" s="1131"/>
      <c r="AB7" s="1131"/>
      <c r="AC7" s="1131"/>
      <c r="AD7" s="1131"/>
      <c r="AE7" s="1132"/>
      <c r="AF7" s="1133">
        <v>132</v>
      </c>
      <c r="AG7" s="1134"/>
      <c r="AH7" s="1134"/>
      <c r="AI7" s="1134"/>
      <c r="AJ7" s="1135"/>
      <c r="AK7" s="1136"/>
      <c r="AL7" s="1137"/>
      <c r="AM7" s="1137"/>
      <c r="AN7" s="1137"/>
      <c r="AO7" s="1137"/>
      <c r="AP7" s="1137"/>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c r="BT7" s="1128"/>
      <c r="BU7" s="1128"/>
      <c r="BV7" s="1128"/>
      <c r="BW7" s="1128"/>
      <c r="BX7" s="1128"/>
      <c r="BY7" s="1128"/>
      <c r="BZ7" s="1128"/>
      <c r="CA7" s="1128"/>
      <c r="CB7" s="1128"/>
      <c r="CC7" s="1128"/>
      <c r="CD7" s="1128"/>
      <c r="CE7" s="1128"/>
      <c r="CF7" s="1128"/>
      <c r="CG7" s="1140"/>
      <c r="CH7" s="1124"/>
      <c r="CI7" s="1125"/>
      <c r="CJ7" s="1125"/>
      <c r="CK7" s="1125"/>
      <c r="CL7" s="1126"/>
      <c r="CM7" s="1124"/>
      <c r="CN7" s="1125"/>
      <c r="CO7" s="1125"/>
      <c r="CP7" s="1125"/>
      <c r="CQ7" s="1126"/>
      <c r="CR7" s="1124"/>
      <c r="CS7" s="1125"/>
      <c r="CT7" s="1125"/>
      <c r="CU7" s="1125"/>
      <c r="CV7" s="1126"/>
      <c r="CW7" s="1124"/>
      <c r="CX7" s="1125"/>
      <c r="CY7" s="1125"/>
      <c r="CZ7" s="1125"/>
      <c r="DA7" s="1126"/>
      <c r="DB7" s="1124"/>
      <c r="DC7" s="1125"/>
      <c r="DD7" s="1125"/>
      <c r="DE7" s="1125"/>
      <c r="DF7" s="1126"/>
      <c r="DG7" s="1124"/>
      <c r="DH7" s="1125"/>
      <c r="DI7" s="1125"/>
      <c r="DJ7" s="1125"/>
      <c r="DK7" s="1126"/>
      <c r="DL7" s="1124"/>
      <c r="DM7" s="1125"/>
      <c r="DN7" s="1125"/>
      <c r="DO7" s="1125"/>
      <c r="DP7" s="1126"/>
      <c r="DQ7" s="1124"/>
      <c r="DR7" s="1125"/>
      <c r="DS7" s="1125"/>
      <c r="DT7" s="1125"/>
      <c r="DU7" s="1126"/>
      <c r="DV7" s="1127"/>
      <c r="DW7" s="1128"/>
      <c r="DX7" s="1128"/>
      <c r="DY7" s="1128"/>
      <c r="DZ7" s="1129"/>
      <c r="EA7" s="237"/>
    </row>
    <row r="8" spans="1:131" s="238" customFormat="1" ht="26.25" customHeight="1" x14ac:dyDescent="0.15">
      <c r="A8" s="241">
        <v>2</v>
      </c>
      <c r="B8" s="1058" t="s">
        <v>403</v>
      </c>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v>2</v>
      </c>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c r="BT8" s="1021"/>
      <c r="BU8" s="1021"/>
      <c r="BV8" s="1021"/>
      <c r="BW8" s="1021"/>
      <c r="BX8" s="1021"/>
      <c r="BY8" s="1021"/>
      <c r="BZ8" s="1021"/>
      <c r="CA8" s="1021"/>
      <c r="CB8" s="1021"/>
      <c r="CC8" s="1021"/>
      <c r="CD8" s="1021"/>
      <c r="CE8" s="1021"/>
      <c r="CF8" s="1021"/>
      <c r="CG8" s="1042"/>
      <c r="CH8" s="1017"/>
      <c r="CI8" s="1018"/>
      <c r="CJ8" s="1018"/>
      <c r="CK8" s="1018"/>
      <c r="CL8" s="1019"/>
      <c r="CM8" s="1017"/>
      <c r="CN8" s="1018"/>
      <c r="CO8" s="1018"/>
      <c r="CP8" s="1018"/>
      <c r="CQ8" s="1019"/>
      <c r="CR8" s="1017"/>
      <c r="CS8" s="1018"/>
      <c r="CT8" s="1018"/>
      <c r="CU8" s="1018"/>
      <c r="CV8" s="1019"/>
      <c r="CW8" s="1017"/>
      <c r="CX8" s="1018"/>
      <c r="CY8" s="1018"/>
      <c r="CZ8" s="1018"/>
      <c r="DA8" s="1019"/>
      <c r="DB8" s="1017"/>
      <c r="DC8" s="1018"/>
      <c r="DD8" s="1018"/>
      <c r="DE8" s="1018"/>
      <c r="DF8" s="1019"/>
      <c r="DG8" s="1017"/>
      <c r="DH8" s="1018"/>
      <c r="DI8" s="1018"/>
      <c r="DJ8" s="1018"/>
      <c r="DK8" s="1019"/>
      <c r="DL8" s="1017"/>
      <c r="DM8" s="1018"/>
      <c r="DN8" s="1018"/>
      <c r="DO8" s="1018"/>
      <c r="DP8" s="1019"/>
      <c r="DQ8" s="1017"/>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c r="BS9" s="1020"/>
      <c r="BT9" s="1021"/>
      <c r="BU9" s="1021"/>
      <c r="BV9" s="1021"/>
      <c r="BW9" s="1021"/>
      <c r="BX9" s="1021"/>
      <c r="BY9" s="1021"/>
      <c r="BZ9" s="1021"/>
      <c r="CA9" s="1021"/>
      <c r="CB9" s="1021"/>
      <c r="CC9" s="1021"/>
      <c r="CD9" s="1021"/>
      <c r="CE9" s="1021"/>
      <c r="CF9" s="1021"/>
      <c r="CG9" s="1042"/>
      <c r="CH9" s="1017"/>
      <c r="CI9" s="1018"/>
      <c r="CJ9" s="1018"/>
      <c r="CK9" s="1018"/>
      <c r="CL9" s="1019"/>
      <c r="CM9" s="1017"/>
      <c r="CN9" s="1018"/>
      <c r="CO9" s="1018"/>
      <c r="CP9" s="1018"/>
      <c r="CQ9" s="1019"/>
      <c r="CR9" s="1017"/>
      <c r="CS9" s="1018"/>
      <c r="CT9" s="1018"/>
      <c r="CU9" s="1018"/>
      <c r="CV9" s="1019"/>
      <c r="CW9" s="1017"/>
      <c r="CX9" s="1018"/>
      <c r="CY9" s="1018"/>
      <c r="CZ9" s="1018"/>
      <c r="DA9" s="1019"/>
      <c r="DB9" s="1017"/>
      <c r="DC9" s="1018"/>
      <c r="DD9" s="1018"/>
      <c r="DE9" s="1018"/>
      <c r="DF9" s="1019"/>
      <c r="DG9" s="1017"/>
      <c r="DH9" s="1018"/>
      <c r="DI9" s="1018"/>
      <c r="DJ9" s="1018"/>
      <c r="DK9" s="1019"/>
      <c r="DL9" s="1017"/>
      <c r="DM9" s="1018"/>
      <c r="DN9" s="1018"/>
      <c r="DO9" s="1018"/>
      <c r="DP9" s="1019"/>
      <c r="DQ9" s="1017"/>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404</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405</v>
      </c>
      <c r="B23" s="965" t="s">
        <v>406</v>
      </c>
      <c r="C23" s="966"/>
      <c r="D23" s="966"/>
      <c r="E23" s="966"/>
      <c r="F23" s="966"/>
      <c r="G23" s="966"/>
      <c r="H23" s="966"/>
      <c r="I23" s="966"/>
      <c r="J23" s="966"/>
      <c r="K23" s="966"/>
      <c r="L23" s="966"/>
      <c r="M23" s="966"/>
      <c r="N23" s="966"/>
      <c r="O23" s="966"/>
      <c r="P23" s="976"/>
      <c r="Q23" s="1095"/>
      <c r="R23" s="1089"/>
      <c r="S23" s="1089"/>
      <c r="T23" s="1089"/>
      <c r="U23" s="1089"/>
      <c r="V23" s="1089"/>
      <c r="W23" s="1089"/>
      <c r="X23" s="1089"/>
      <c r="Y23" s="1089"/>
      <c r="Z23" s="1089"/>
      <c r="AA23" s="1089"/>
      <c r="AB23" s="1089"/>
      <c r="AC23" s="1089"/>
      <c r="AD23" s="1089"/>
      <c r="AE23" s="1096"/>
      <c r="AF23" s="1097">
        <v>133</v>
      </c>
      <c r="AG23" s="1089"/>
      <c r="AH23" s="1089"/>
      <c r="AI23" s="1089"/>
      <c r="AJ23" s="1098"/>
      <c r="AK23" s="1099"/>
      <c r="AL23" s="1100"/>
      <c r="AM23" s="1100"/>
      <c r="AN23" s="1100"/>
      <c r="AO23" s="1100"/>
      <c r="AP23" s="1089"/>
      <c r="AQ23" s="1089"/>
      <c r="AR23" s="1089"/>
      <c r="AS23" s="1089"/>
      <c r="AT23" s="1089"/>
      <c r="AU23" s="1090"/>
      <c r="AV23" s="1090"/>
      <c r="AW23" s="1090"/>
      <c r="AX23" s="1090"/>
      <c r="AY23" s="1091"/>
      <c r="AZ23" s="1092" t="s">
        <v>407</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408</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409</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385</v>
      </c>
      <c r="B26" s="1024"/>
      <c r="C26" s="1024"/>
      <c r="D26" s="1024"/>
      <c r="E26" s="1024"/>
      <c r="F26" s="1024"/>
      <c r="G26" s="1024"/>
      <c r="H26" s="1024"/>
      <c r="I26" s="1024"/>
      <c r="J26" s="1024"/>
      <c r="K26" s="1024"/>
      <c r="L26" s="1024"/>
      <c r="M26" s="1024"/>
      <c r="N26" s="1024"/>
      <c r="O26" s="1024"/>
      <c r="P26" s="1025"/>
      <c r="Q26" s="1029" t="s">
        <v>410</v>
      </c>
      <c r="R26" s="1030"/>
      <c r="S26" s="1030"/>
      <c r="T26" s="1030"/>
      <c r="U26" s="1031"/>
      <c r="V26" s="1029" t="s">
        <v>411</v>
      </c>
      <c r="W26" s="1030"/>
      <c r="X26" s="1030"/>
      <c r="Y26" s="1030"/>
      <c r="Z26" s="1031"/>
      <c r="AA26" s="1029" t="s">
        <v>412</v>
      </c>
      <c r="AB26" s="1030"/>
      <c r="AC26" s="1030"/>
      <c r="AD26" s="1030"/>
      <c r="AE26" s="1030"/>
      <c r="AF26" s="1083" t="s">
        <v>413</v>
      </c>
      <c r="AG26" s="1036"/>
      <c r="AH26" s="1036"/>
      <c r="AI26" s="1036"/>
      <c r="AJ26" s="1084"/>
      <c r="AK26" s="1030" t="s">
        <v>414</v>
      </c>
      <c r="AL26" s="1030"/>
      <c r="AM26" s="1030"/>
      <c r="AN26" s="1030"/>
      <c r="AO26" s="1031"/>
      <c r="AP26" s="1029" t="s">
        <v>415</v>
      </c>
      <c r="AQ26" s="1030"/>
      <c r="AR26" s="1030"/>
      <c r="AS26" s="1030"/>
      <c r="AT26" s="1031"/>
      <c r="AU26" s="1029" t="s">
        <v>416</v>
      </c>
      <c r="AV26" s="1030"/>
      <c r="AW26" s="1030"/>
      <c r="AX26" s="1030"/>
      <c r="AY26" s="1031"/>
      <c r="AZ26" s="1029" t="s">
        <v>417</v>
      </c>
      <c r="BA26" s="1030"/>
      <c r="BB26" s="1030"/>
      <c r="BC26" s="1030"/>
      <c r="BD26" s="1031"/>
      <c r="BE26" s="1029" t="s">
        <v>392</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418</v>
      </c>
      <c r="C28" s="1076"/>
      <c r="D28" s="1076"/>
      <c r="E28" s="1076"/>
      <c r="F28" s="1076"/>
      <c r="G28" s="1076"/>
      <c r="H28" s="1076"/>
      <c r="I28" s="1076"/>
      <c r="J28" s="1076"/>
      <c r="K28" s="1076"/>
      <c r="L28" s="1076"/>
      <c r="M28" s="1076"/>
      <c r="N28" s="1076"/>
      <c r="O28" s="1076"/>
      <c r="P28" s="1077"/>
      <c r="Q28" s="1078"/>
      <c r="R28" s="1079"/>
      <c r="S28" s="1079"/>
      <c r="T28" s="1079"/>
      <c r="U28" s="1079"/>
      <c r="V28" s="1079"/>
      <c r="W28" s="1079"/>
      <c r="X28" s="1079"/>
      <c r="Y28" s="1079"/>
      <c r="Z28" s="1079"/>
      <c r="AA28" s="1079"/>
      <c r="AB28" s="1079"/>
      <c r="AC28" s="1079"/>
      <c r="AD28" s="1079"/>
      <c r="AE28" s="1080"/>
      <c r="AF28" s="1081">
        <v>31</v>
      </c>
      <c r="AG28" s="1079"/>
      <c r="AH28" s="1079"/>
      <c r="AI28" s="1079"/>
      <c r="AJ28" s="1082"/>
      <c r="AK28" s="1070"/>
      <c r="AL28" s="1071"/>
      <c r="AM28" s="1071"/>
      <c r="AN28" s="1071"/>
      <c r="AO28" s="1071"/>
      <c r="AP28" s="1071"/>
      <c r="AQ28" s="1071"/>
      <c r="AR28" s="1071"/>
      <c r="AS28" s="1071"/>
      <c r="AT28" s="1071"/>
      <c r="AU28" s="1071"/>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419</v>
      </c>
      <c r="C29" s="1059"/>
      <c r="D29" s="1059"/>
      <c r="E29" s="1059"/>
      <c r="F29" s="1059"/>
      <c r="G29" s="1059"/>
      <c r="H29" s="1059"/>
      <c r="I29" s="1059"/>
      <c r="J29" s="1059"/>
      <c r="K29" s="1059"/>
      <c r="L29" s="1059"/>
      <c r="M29" s="1059"/>
      <c r="N29" s="1059"/>
      <c r="O29" s="1059"/>
      <c r="P29" s="1060"/>
      <c r="Q29" s="1066"/>
      <c r="R29" s="1067"/>
      <c r="S29" s="1067"/>
      <c r="T29" s="1067"/>
      <c r="U29" s="1067"/>
      <c r="V29" s="1067"/>
      <c r="W29" s="1067"/>
      <c r="X29" s="1067"/>
      <c r="Y29" s="1067"/>
      <c r="Z29" s="1067"/>
      <c r="AA29" s="1067"/>
      <c r="AB29" s="1067"/>
      <c r="AC29" s="1067"/>
      <c r="AD29" s="1067"/>
      <c r="AE29" s="1068"/>
      <c r="AF29" s="1063">
        <v>1</v>
      </c>
      <c r="AG29" s="1064"/>
      <c r="AH29" s="1064"/>
      <c r="AI29" s="1064"/>
      <c r="AJ29" s="1065"/>
      <c r="AK29" s="1008"/>
      <c r="AL29" s="999"/>
      <c r="AM29" s="999"/>
      <c r="AN29" s="999"/>
      <c r="AO29" s="999"/>
      <c r="AP29" s="999"/>
      <c r="AQ29" s="999"/>
      <c r="AR29" s="999"/>
      <c r="AS29" s="999"/>
      <c r="AT29" s="999"/>
      <c r="AU29" s="999"/>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420</v>
      </c>
      <c r="C30" s="1059"/>
      <c r="D30" s="1059"/>
      <c r="E30" s="1059"/>
      <c r="F30" s="1059"/>
      <c r="G30" s="1059"/>
      <c r="H30" s="1059"/>
      <c r="I30" s="1059"/>
      <c r="J30" s="1059"/>
      <c r="K30" s="1059"/>
      <c r="L30" s="1059"/>
      <c r="M30" s="1059"/>
      <c r="N30" s="1059"/>
      <c r="O30" s="1059"/>
      <c r="P30" s="1060"/>
      <c r="Q30" s="1066"/>
      <c r="R30" s="1067"/>
      <c r="S30" s="1067"/>
      <c r="T30" s="1067"/>
      <c r="U30" s="1067"/>
      <c r="V30" s="1067"/>
      <c r="W30" s="1067"/>
      <c r="X30" s="1067"/>
      <c r="Y30" s="1067"/>
      <c r="Z30" s="1067"/>
      <c r="AA30" s="1067"/>
      <c r="AB30" s="1067"/>
      <c r="AC30" s="1067"/>
      <c r="AD30" s="1067"/>
      <c r="AE30" s="1068"/>
      <c r="AF30" s="1063">
        <v>7</v>
      </c>
      <c r="AG30" s="1064"/>
      <c r="AH30" s="1064"/>
      <c r="AI30" s="1064"/>
      <c r="AJ30" s="1065"/>
      <c r="AK30" s="1008"/>
      <c r="AL30" s="999"/>
      <c r="AM30" s="999"/>
      <c r="AN30" s="999"/>
      <c r="AO30" s="999"/>
      <c r="AP30" s="999"/>
      <c r="AQ30" s="999"/>
      <c r="AR30" s="999"/>
      <c r="AS30" s="999"/>
      <c r="AT30" s="999"/>
      <c r="AU30" s="999"/>
      <c r="AV30" s="999"/>
      <c r="AW30" s="999"/>
      <c r="AX30" s="999"/>
      <c r="AY30" s="999"/>
      <c r="AZ30" s="1069"/>
      <c r="BA30" s="1069"/>
      <c r="BB30" s="1069"/>
      <c r="BC30" s="1069"/>
      <c r="BD30" s="1069"/>
      <c r="BE30" s="1000" t="s">
        <v>421</v>
      </c>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422</v>
      </c>
      <c r="C31" s="1059"/>
      <c r="D31" s="1059"/>
      <c r="E31" s="1059"/>
      <c r="F31" s="1059"/>
      <c r="G31" s="1059"/>
      <c r="H31" s="1059"/>
      <c r="I31" s="1059"/>
      <c r="J31" s="1059"/>
      <c r="K31" s="1059"/>
      <c r="L31" s="1059"/>
      <c r="M31" s="1059"/>
      <c r="N31" s="1059"/>
      <c r="O31" s="1059"/>
      <c r="P31" s="1060"/>
      <c r="Q31" s="1066"/>
      <c r="R31" s="1067"/>
      <c r="S31" s="1067"/>
      <c r="T31" s="1067"/>
      <c r="U31" s="1067"/>
      <c r="V31" s="1067"/>
      <c r="W31" s="1067"/>
      <c r="X31" s="1067"/>
      <c r="Y31" s="1067"/>
      <c r="Z31" s="1067"/>
      <c r="AA31" s="1067"/>
      <c r="AB31" s="1067"/>
      <c r="AC31" s="1067"/>
      <c r="AD31" s="1067"/>
      <c r="AE31" s="1068"/>
      <c r="AF31" s="1063">
        <v>51</v>
      </c>
      <c r="AG31" s="1064"/>
      <c r="AH31" s="1064"/>
      <c r="AI31" s="1064"/>
      <c r="AJ31" s="1065"/>
      <c r="AK31" s="1008"/>
      <c r="AL31" s="999"/>
      <c r="AM31" s="999"/>
      <c r="AN31" s="999"/>
      <c r="AO31" s="999"/>
      <c r="AP31" s="999"/>
      <c r="AQ31" s="999"/>
      <c r="AR31" s="999"/>
      <c r="AS31" s="999"/>
      <c r="AT31" s="999"/>
      <c r="AU31" s="999"/>
      <c r="AV31" s="999"/>
      <c r="AW31" s="999"/>
      <c r="AX31" s="999"/>
      <c r="AY31" s="999"/>
      <c r="AZ31" s="1069"/>
      <c r="BA31" s="1069"/>
      <c r="BB31" s="1069"/>
      <c r="BC31" s="1069"/>
      <c r="BD31" s="1069"/>
      <c r="BE31" s="1000" t="s">
        <v>421</v>
      </c>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423</v>
      </c>
      <c r="C32" s="1059"/>
      <c r="D32" s="1059"/>
      <c r="E32" s="1059"/>
      <c r="F32" s="1059"/>
      <c r="G32" s="1059"/>
      <c r="H32" s="1059"/>
      <c r="I32" s="1059"/>
      <c r="J32" s="1059"/>
      <c r="K32" s="1059"/>
      <c r="L32" s="1059"/>
      <c r="M32" s="1059"/>
      <c r="N32" s="1059"/>
      <c r="O32" s="1059"/>
      <c r="P32" s="1060"/>
      <c r="Q32" s="1066"/>
      <c r="R32" s="1067"/>
      <c r="S32" s="1067"/>
      <c r="T32" s="1067"/>
      <c r="U32" s="1067"/>
      <c r="V32" s="1067"/>
      <c r="W32" s="1067"/>
      <c r="X32" s="1067"/>
      <c r="Y32" s="1067"/>
      <c r="Z32" s="1067"/>
      <c r="AA32" s="1067"/>
      <c r="AB32" s="1067"/>
      <c r="AC32" s="1067"/>
      <c r="AD32" s="1067"/>
      <c r="AE32" s="1068"/>
      <c r="AF32" s="1063">
        <v>9</v>
      </c>
      <c r="AG32" s="1064"/>
      <c r="AH32" s="1064"/>
      <c r="AI32" s="1064"/>
      <c r="AJ32" s="1065"/>
      <c r="AK32" s="1008"/>
      <c r="AL32" s="999"/>
      <c r="AM32" s="999"/>
      <c r="AN32" s="999"/>
      <c r="AO32" s="999"/>
      <c r="AP32" s="999"/>
      <c r="AQ32" s="999"/>
      <c r="AR32" s="999"/>
      <c r="AS32" s="999"/>
      <c r="AT32" s="999"/>
      <c r="AU32" s="999"/>
      <c r="AV32" s="999"/>
      <c r="AW32" s="999"/>
      <c r="AX32" s="999"/>
      <c r="AY32" s="999"/>
      <c r="AZ32" s="1069"/>
      <c r="BA32" s="1069"/>
      <c r="BB32" s="1069"/>
      <c r="BC32" s="1069"/>
      <c r="BD32" s="1069"/>
      <c r="BE32" s="1000" t="s">
        <v>424</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425</v>
      </c>
      <c r="C33" s="1059"/>
      <c r="D33" s="1059"/>
      <c r="E33" s="1059"/>
      <c r="F33" s="1059"/>
      <c r="G33" s="1059"/>
      <c r="H33" s="1059"/>
      <c r="I33" s="1059"/>
      <c r="J33" s="1059"/>
      <c r="K33" s="1059"/>
      <c r="L33" s="1059"/>
      <c r="M33" s="1059"/>
      <c r="N33" s="1059"/>
      <c r="O33" s="1059"/>
      <c r="P33" s="1060"/>
      <c r="Q33" s="1066"/>
      <c r="R33" s="1067"/>
      <c r="S33" s="1067"/>
      <c r="T33" s="1067"/>
      <c r="U33" s="1067"/>
      <c r="V33" s="1067"/>
      <c r="W33" s="1067"/>
      <c r="X33" s="1067"/>
      <c r="Y33" s="1067"/>
      <c r="Z33" s="1067"/>
      <c r="AA33" s="1067"/>
      <c r="AB33" s="1067"/>
      <c r="AC33" s="1067"/>
      <c r="AD33" s="1067"/>
      <c r="AE33" s="1068"/>
      <c r="AF33" s="1063">
        <v>5</v>
      </c>
      <c r="AG33" s="1064"/>
      <c r="AH33" s="1064"/>
      <c r="AI33" s="1064"/>
      <c r="AJ33" s="1065"/>
      <c r="AK33" s="1008"/>
      <c r="AL33" s="999"/>
      <c r="AM33" s="999"/>
      <c r="AN33" s="999"/>
      <c r="AO33" s="999"/>
      <c r="AP33" s="999"/>
      <c r="AQ33" s="999"/>
      <c r="AR33" s="999"/>
      <c r="AS33" s="999"/>
      <c r="AT33" s="999"/>
      <c r="AU33" s="999"/>
      <c r="AV33" s="999"/>
      <c r="AW33" s="999"/>
      <c r="AX33" s="999"/>
      <c r="AY33" s="999"/>
      <c r="AZ33" s="1069"/>
      <c r="BA33" s="1069"/>
      <c r="BB33" s="1069"/>
      <c r="BC33" s="1069"/>
      <c r="BD33" s="1069"/>
      <c r="BE33" s="1000" t="s">
        <v>426</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427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405</v>
      </c>
      <c r="B63" s="965" t="s">
        <v>428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103</v>
      </c>
      <c r="AG63" s="987"/>
      <c r="AH63" s="987"/>
      <c r="AI63" s="987"/>
      <c r="AJ63" s="1050"/>
      <c r="AK63" s="1051"/>
      <c r="AL63" s="991"/>
      <c r="AM63" s="991"/>
      <c r="AN63" s="991"/>
      <c r="AO63" s="991"/>
      <c r="AP63" s="987"/>
      <c r="AQ63" s="987"/>
      <c r="AR63" s="987"/>
      <c r="AS63" s="987"/>
      <c r="AT63" s="987"/>
      <c r="AU63" s="987"/>
      <c r="AV63" s="987"/>
      <c r="AW63" s="987"/>
      <c r="AX63" s="987"/>
      <c r="AY63" s="987"/>
      <c r="AZ63" s="1045"/>
      <c r="BA63" s="1045"/>
      <c r="BB63" s="1045"/>
      <c r="BC63" s="1045"/>
      <c r="BD63" s="1045"/>
      <c r="BE63" s="988"/>
      <c r="BF63" s="988"/>
      <c r="BG63" s="988"/>
      <c r="BH63" s="988"/>
      <c r="BI63" s="989"/>
      <c r="BJ63" s="1046" t="s">
        <v>429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430</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431</v>
      </c>
      <c r="B66" s="1024"/>
      <c r="C66" s="1024"/>
      <c r="D66" s="1024"/>
      <c r="E66" s="1024"/>
      <c r="F66" s="1024"/>
      <c r="G66" s="1024"/>
      <c r="H66" s="1024"/>
      <c r="I66" s="1024"/>
      <c r="J66" s="1024"/>
      <c r="K66" s="1024"/>
      <c r="L66" s="1024"/>
      <c r="M66" s="1024"/>
      <c r="N66" s="1024"/>
      <c r="O66" s="1024"/>
      <c r="P66" s="1025"/>
      <c r="Q66" s="1029" t="s">
        <v>432</v>
      </c>
      <c r="R66" s="1030"/>
      <c r="S66" s="1030"/>
      <c r="T66" s="1030"/>
      <c r="U66" s="1031"/>
      <c r="V66" s="1029" t="s">
        <v>411</v>
      </c>
      <c r="W66" s="1030"/>
      <c r="X66" s="1030"/>
      <c r="Y66" s="1030"/>
      <c r="Z66" s="1031"/>
      <c r="AA66" s="1029" t="s">
        <v>412</v>
      </c>
      <c r="AB66" s="1030"/>
      <c r="AC66" s="1030"/>
      <c r="AD66" s="1030"/>
      <c r="AE66" s="1031"/>
      <c r="AF66" s="1035" t="s">
        <v>413</v>
      </c>
      <c r="AG66" s="1036"/>
      <c r="AH66" s="1036"/>
      <c r="AI66" s="1036"/>
      <c r="AJ66" s="1037"/>
      <c r="AK66" s="1029" t="s">
        <v>433</v>
      </c>
      <c r="AL66" s="1024"/>
      <c r="AM66" s="1024"/>
      <c r="AN66" s="1024"/>
      <c r="AO66" s="1025"/>
      <c r="AP66" s="1029" t="s">
        <v>434</v>
      </c>
      <c r="AQ66" s="1030"/>
      <c r="AR66" s="1030"/>
      <c r="AS66" s="1030"/>
      <c r="AT66" s="1031"/>
      <c r="AU66" s="1029" t="s">
        <v>435</v>
      </c>
      <c r="AV66" s="1030"/>
      <c r="AW66" s="1030"/>
      <c r="AX66" s="1030"/>
      <c r="AY66" s="1031"/>
      <c r="AZ66" s="1029" t="s">
        <v>392</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c r="C68" s="1014"/>
      <c r="D68" s="1014"/>
      <c r="E68" s="1014"/>
      <c r="F68" s="1014"/>
      <c r="G68" s="1014"/>
      <c r="H68" s="1014"/>
      <c r="I68" s="1014"/>
      <c r="J68" s="1014"/>
      <c r="K68" s="1014"/>
      <c r="L68" s="1014"/>
      <c r="M68" s="1014"/>
      <c r="N68" s="1014"/>
      <c r="O68" s="1014"/>
      <c r="P68" s="1015"/>
      <c r="Q68" s="1016"/>
      <c r="R68" s="1010"/>
      <c r="S68" s="1010"/>
      <c r="T68" s="1010"/>
      <c r="U68" s="1010"/>
      <c r="V68" s="1010"/>
      <c r="W68" s="1010"/>
      <c r="X68" s="1010"/>
      <c r="Y68" s="1010"/>
      <c r="Z68" s="1010"/>
      <c r="AA68" s="1010"/>
      <c r="AB68" s="1010"/>
      <c r="AC68" s="1010"/>
      <c r="AD68" s="1010"/>
      <c r="AE68" s="1010"/>
      <c r="AF68" s="1010"/>
      <c r="AG68" s="1010"/>
      <c r="AH68" s="1010"/>
      <c r="AI68" s="1010"/>
      <c r="AJ68" s="1010"/>
      <c r="AK68" s="1010"/>
      <c r="AL68" s="1010"/>
      <c r="AM68" s="1010"/>
      <c r="AN68" s="1010"/>
      <c r="AO68" s="1010"/>
      <c r="AP68" s="1010"/>
      <c r="AQ68" s="1010"/>
      <c r="AR68" s="1010"/>
      <c r="AS68" s="1010"/>
      <c r="AT68" s="1010"/>
      <c r="AU68" s="1010"/>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c r="C69" s="1003"/>
      <c r="D69" s="1003"/>
      <c r="E69" s="1003"/>
      <c r="F69" s="1003"/>
      <c r="G69" s="1003"/>
      <c r="H69" s="1003"/>
      <c r="I69" s="1003"/>
      <c r="J69" s="1003"/>
      <c r="K69" s="1003"/>
      <c r="L69" s="1003"/>
      <c r="M69" s="1003"/>
      <c r="N69" s="1003"/>
      <c r="O69" s="1003"/>
      <c r="P69" s="1004"/>
      <c r="Q69" s="1005"/>
      <c r="R69" s="999"/>
      <c r="S69" s="999"/>
      <c r="T69" s="999"/>
      <c r="U69" s="999"/>
      <c r="V69" s="999"/>
      <c r="W69" s="999"/>
      <c r="X69" s="999"/>
      <c r="Y69" s="999"/>
      <c r="Z69" s="999"/>
      <c r="AA69" s="999"/>
      <c r="AB69" s="999"/>
      <c r="AC69" s="999"/>
      <c r="AD69" s="999"/>
      <c r="AE69" s="999"/>
      <c r="AF69" s="999"/>
      <c r="AG69" s="999"/>
      <c r="AH69" s="999"/>
      <c r="AI69" s="999"/>
      <c r="AJ69" s="999"/>
      <c r="AK69" s="999"/>
      <c r="AL69" s="999"/>
      <c r="AM69" s="999"/>
      <c r="AN69" s="999"/>
      <c r="AO69" s="999"/>
      <c r="AP69" s="999"/>
      <c r="AQ69" s="999"/>
      <c r="AR69" s="999"/>
      <c r="AS69" s="999"/>
      <c r="AT69" s="999"/>
      <c r="AU69" s="999"/>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c r="C70" s="1003"/>
      <c r="D70" s="1003"/>
      <c r="E70" s="1003"/>
      <c r="F70" s="1003"/>
      <c r="G70" s="1003"/>
      <c r="H70" s="1003"/>
      <c r="I70" s="1003"/>
      <c r="J70" s="1003"/>
      <c r="K70" s="1003"/>
      <c r="L70" s="1003"/>
      <c r="M70" s="1003"/>
      <c r="N70" s="1003"/>
      <c r="O70" s="1003"/>
      <c r="P70" s="1004"/>
      <c r="Q70" s="1005"/>
      <c r="R70" s="999"/>
      <c r="S70" s="999"/>
      <c r="T70" s="999"/>
      <c r="U70" s="999"/>
      <c r="V70" s="999"/>
      <c r="W70" s="999"/>
      <c r="X70" s="999"/>
      <c r="Y70" s="999"/>
      <c r="Z70" s="999"/>
      <c r="AA70" s="999"/>
      <c r="AB70" s="999"/>
      <c r="AC70" s="999"/>
      <c r="AD70" s="999"/>
      <c r="AE70" s="999"/>
      <c r="AF70" s="999"/>
      <c r="AG70" s="999"/>
      <c r="AH70" s="999"/>
      <c r="AI70" s="999"/>
      <c r="AJ70" s="999"/>
      <c r="AK70" s="999"/>
      <c r="AL70" s="999"/>
      <c r="AM70" s="999"/>
      <c r="AN70" s="999"/>
      <c r="AO70" s="999"/>
      <c r="AP70" s="999"/>
      <c r="AQ70" s="999"/>
      <c r="AR70" s="999"/>
      <c r="AS70" s="999"/>
      <c r="AT70" s="999"/>
      <c r="AU70" s="999"/>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c r="C71" s="1003"/>
      <c r="D71" s="1003"/>
      <c r="E71" s="1003"/>
      <c r="F71" s="1003"/>
      <c r="G71" s="1003"/>
      <c r="H71" s="1003"/>
      <c r="I71" s="1003"/>
      <c r="J71" s="1003"/>
      <c r="K71" s="1003"/>
      <c r="L71" s="1003"/>
      <c r="M71" s="1003"/>
      <c r="N71" s="1003"/>
      <c r="O71" s="1003"/>
      <c r="P71" s="1004"/>
      <c r="Q71" s="1005"/>
      <c r="R71" s="999"/>
      <c r="S71" s="999"/>
      <c r="T71" s="999"/>
      <c r="U71" s="999"/>
      <c r="V71" s="999"/>
      <c r="W71" s="999"/>
      <c r="X71" s="999"/>
      <c r="Y71" s="999"/>
      <c r="Z71" s="999"/>
      <c r="AA71" s="999"/>
      <c r="AB71" s="999"/>
      <c r="AC71" s="999"/>
      <c r="AD71" s="999"/>
      <c r="AE71" s="999"/>
      <c r="AF71" s="999"/>
      <c r="AG71" s="999"/>
      <c r="AH71" s="999"/>
      <c r="AI71" s="999"/>
      <c r="AJ71" s="999"/>
      <c r="AK71" s="999"/>
      <c r="AL71" s="999"/>
      <c r="AM71" s="999"/>
      <c r="AN71" s="999"/>
      <c r="AO71" s="999"/>
      <c r="AP71" s="999"/>
      <c r="AQ71" s="999"/>
      <c r="AR71" s="999"/>
      <c r="AS71" s="999"/>
      <c r="AT71" s="999"/>
      <c r="AU71" s="999"/>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c r="C72" s="1003"/>
      <c r="D72" s="1003"/>
      <c r="E72" s="1003"/>
      <c r="F72" s="1003"/>
      <c r="G72" s="1003"/>
      <c r="H72" s="1003"/>
      <c r="I72" s="1003"/>
      <c r="J72" s="1003"/>
      <c r="K72" s="1003"/>
      <c r="L72" s="1003"/>
      <c r="M72" s="1003"/>
      <c r="N72" s="1003"/>
      <c r="O72" s="1003"/>
      <c r="P72" s="1004"/>
      <c r="Q72" s="1005"/>
      <c r="R72" s="999"/>
      <c r="S72" s="999"/>
      <c r="T72" s="999"/>
      <c r="U72" s="999"/>
      <c r="V72" s="999"/>
      <c r="W72" s="999"/>
      <c r="X72" s="999"/>
      <c r="Y72" s="999"/>
      <c r="Z72" s="999"/>
      <c r="AA72" s="999"/>
      <c r="AB72" s="999"/>
      <c r="AC72" s="999"/>
      <c r="AD72" s="999"/>
      <c r="AE72" s="999"/>
      <c r="AF72" s="999"/>
      <c r="AG72" s="999"/>
      <c r="AH72" s="999"/>
      <c r="AI72" s="999"/>
      <c r="AJ72" s="999"/>
      <c r="AK72" s="999"/>
      <c r="AL72" s="999"/>
      <c r="AM72" s="999"/>
      <c r="AN72" s="999"/>
      <c r="AO72" s="999"/>
      <c r="AP72" s="999"/>
      <c r="AQ72" s="999"/>
      <c r="AR72" s="999"/>
      <c r="AS72" s="999"/>
      <c r="AT72" s="999"/>
      <c r="AU72" s="999"/>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c r="C73" s="1003"/>
      <c r="D73" s="1003"/>
      <c r="E73" s="1003"/>
      <c r="F73" s="1003"/>
      <c r="G73" s="1003"/>
      <c r="H73" s="1003"/>
      <c r="I73" s="1003"/>
      <c r="J73" s="1003"/>
      <c r="K73" s="1003"/>
      <c r="L73" s="1003"/>
      <c r="M73" s="1003"/>
      <c r="N73" s="1003"/>
      <c r="O73" s="1003"/>
      <c r="P73" s="1004"/>
      <c r="Q73" s="1005"/>
      <c r="R73" s="999"/>
      <c r="S73" s="999"/>
      <c r="T73" s="999"/>
      <c r="U73" s="999"/>
      <c r="V73" s="999"/>
      <c r="W73" s="999"/>
      <c r="X73" s="999"/>
      <c r="Y73" s="999"/>
      <c r="Z73" s="999"/>
      <c r="AA73" s="999"/>
      <c r="AB73" s="999"/>
      <c r="AC73" s="999"/>
      <c r="AD73" s="999"/>
      <c r="AE73" s="999"/>
      <c r="AF73" s="999"/>
      <c r="AG73" s="999"/>
      <c r="AH73" s="999"/>
      <c r="AI73" s="999"/>
      <c r="AJ73" s="999"/>
      <c r="AK73" s="999"/>
      <c r="AL73" s="999"/>
      <c r="AM73" s="999"/>
      <c r="AN73" s="999"/>
      <c r="AO73" s="999"/>
      <c r="AP73" s="999"/>
      <c r="AQ73" s="999"/>
      <c r="AR73" s="999"/>
      <c r="AS73" s="999"/>
      <c r="AT73" s="999"/>
      <c r="AU73" s="999"/>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c r="C74" s="1003"/>
      <c r="D74" s="1003"/>
      <c r="E74" s="1003"/>
      <c r="F74" s="1003"/>
      <c r="G74" s="1003"/>
      <c r="H74" s="1003"/>
      <c r="I74" s="1003"/>
      <c r="J74" s="1003"/>
      <c r="K74" s="1003"/>
      <c r="L74" s="1003"/>
      <c r="M74" s="1003"/>
      <c r="N74" s="1003"/>
      <c r="O74" s="1003"/>
      <c r="P74" s="1004"/>
      <c r="Q74" s="1005"/>
      <c r="R74" s="999"/>
      <c r="S74" s="999"/>
      <c r="T74" s="999"/>
      <c r="U74" s="999"/>
      <c r="V74" s="999"/>
      <c r="W74" s="999"/>
      <c r="X74" s="999"/>
      <c r="Y74" s="999"/>
      <c r="Z74" s="999"/>
      <c r="AA74" s="999"/>
      <c r="AB74" s="999"/>
      <c r="AC74" s="999"/>
      <c r="AD74" s="999"/>
      <c r="AE74" s="999"/>
      <c r="AF74" s="999"/>
      <c r="AG74" s="999"/>
      <c r="AH74" s="999"/>
      <c r="AI74" s="999"/>
      <c r="AJ74" s="999"/>
      <c r="AK74" s="999"/>
      <c r="AL74" s="999"/>
      <c r="AM74" s="999"/>
      <c r="AN74" s="999"/>
      <c r="AO74" s="999"/>
      <c r="AP74" s="999"/>
      <c r="AQ74" s="999"/>
      <c r="AR74" s="999"/>
      <c r="AS74" s="999"/>
      <c r="AT74" s="999"/>
      <c r="AU74" s="999"/>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c r="C75" s="1003"/>
      <c r="D75" s="1003"/>
      <c r="E75" s="1003"/>
      <c r="F75" s="1003"/>
      <c r="G75" s="1003"/>
      <c r="H75" s="1003"/>
      <c r="I75" s="1003"/>
      <c r="J75" s="1003"/>
      <c r="K75" s="1003"/>
      <c r="L75" s="1003"/>
      <c r="M75" s="1003"/>
      <c r="N75" s="1003"/>
      <c r="O75" s="1003"/>
      <c r="P75" s="1004"/>
      <c r="Q75" s="1006"/>
      <c r="R75" s="1007"/>
      <c r="S75" s="1007"/>
      <c r="T75" s="1007"/>
      <c r="U75" s="1008"/>
      <c r="V75" s="1009"/>
      <c r="W75" s="1007"/>
      <c r="X75" s="1007"/>
      <c r="Y75" s="1007"/>
      <c r="Z75" s="1008"/>
      <c r="AA75" s="1009"/>
      <c r="AB75" s="1007"/>
      <c r="AC75" s="1007"/>
      <c r="AD75" s="1007"/>
      <c r="AE75" s="1008"/>
      <c r="AF75" s="1009"/>
      <c r="AG75" s="1007"/>
      <c r="AH75" s="1007"/>
      <c r="AI75" s="1007"/>
      <c r="AJ75" s="1008"/>
      <c r="AK75" s="1009"/>
      <c r="AL75" s="1007"/>
      <c r="AM75" s="1007"/>
      <c r="AN75" s="1007"/>
      <c r="AO75" s="1008"/>
      <c r="AP75" s="1009"/>
      <c r="AQ75" s="1007"/>
      <c r="AR75" s="1007"/>
      <c r="AS75" s="1007"/>
      <c r="AT75" s="1008"/>
      <c r="AU75" s="1009"/>
      <c r="AV75" s="1007"/>
      <c r="AW75" s="1007"/>
      <c r="AX75" s="1007"/>
      <c r="AY75" s="1008"/>
      <c r="AZ75" s="1000"/>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c r="C76" s="1003"/>
      <c r="D76" s="1003"/>
      <c r="E76" s="1003"/>
      <c r="F76" s="1003"/>
      <c r="G76" s="1003"/>
      <c r="H76" s="1003"/>
      <c r="I76" s="1003"/>
      <c r="J76" s="1003"/>
      <c r="K76" s="1003"/>
      <c r="L76" s="1003"/>
      <c r="M76" s="1003"/>
      <c r="N76" s="1003"/>
      <c r="O76" s="1003"/>
      <c r="P76" s="1004"/>
      <c r="Q76" s="1006"/>
      <c r="R76" s="1007"/>
      <c r="S76" s="1007"/>
      <c r="T76" s="1007"/>
      <c r="U76" s="1008"/>
      <c r="V76" s="1009"/>
      <c r="W76" s="1007"/>
      <c r="X76" s="1007"/>
      <c r="Y76" s="1007"/>
      <c r="Z76" s="1008"/>
      <c r="AA76" s="1009"/>
      <c r="AB76" s="1007"/>
      <c r="AC76" s="1007"/>
      <c r="AD76" s="1007"/>
      <c r="AE76" s="1008"/>
      <c r="AF76" s="1009"/>
      <c r="AG76" s="1007"/>
      <c r="AH76" s="1007"/>
      <c r="AI76" s="1007"/>
      <c r="AJ76" s="1008"/>
      <c r="AK76" s="1009"/>
      <c r="AL76" s="1007"/>
      <c r="AM76" s="1007"/>
      <c r="AN76" s="1007"/>
      <c r="AO76" s="1008"/>
      <c r="AP76" s="1009"/>
      <c r="AQ76" s="1007"/>
      <c r="AR76" s="1007"/>
      <c r="AS76" s="1007"/>
      <c r="AT76" s="1008"/>
      <c r="AU76" s="1009"/>
      <c r="AV76" s="1007"/>
      <c r="AW76" s="1007"/>
      <c r="AX76" s="1007"/>
      <c r="AY76" s="1008"/>
      <c r="AZ76" s="1000"/>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405</v>
      </c>
      <c r="B88" s="965" t="s">
        <v>436</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c r="AG88" s="987"/>
      <c r="AH88" s="987"/>
      <c r="AI88" s="987"/>
      <c r="AJ88" s="987"/>
      <c r="AK88" s="991"/>
      <c r="AL88" s="991"/>
      <c r="AM88" s="991"/>
      <c r="AN88" s="991"/>
      <c r="AO88" s="991"/>
      <c r="AP88" s="987"/>
      <c r="AQ88" s="987"/>
      <c r="AR88" s="987"/>
      <c r="AS88" s="987"/>
      <c r="AT88" s="987"/>
      <c r="AU88" s="987"/>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405</v>
      </c>
      <c r="BR102" s="965" t="s">
        <v>437</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c r="CS102" s="981"/>
      <c r="CT102" s="981"/>
      <c r="CU102" s="981"/>
      <c r="CV102" s="982"/>
      <c r="CW102" s="980"/>
      <c r="CX102" s="981"/>
      <c r="CY102" s="981"/>
      <c r="CZ102" s="981"/>
      <c r="DA102" s="982"/>
      <c r="DB102" s="980"/>
      <c r="DC102" s="981"/>
      <c r="DD102" s="981"/>
      <c r="DE102" s="981"/>
      <c r="DF102" s="982"/>
      <c r="DG102" s="980"/>
      <c r="DH102" s="981"/>
      <c r="DI102" s="981"/>
      <c r="DJ102" s="981"/>
      <c r="DK102" s="982"/>
      <c r="DL102" s="980"/>
      <c r="DM102" s="981"/>
      <c r="DN102" s="981"/>
      <c r="DO102" s="981"/>
      <c r="DP102" s="982"/>
      <c r="DQ102" s="980"/>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438</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439</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440</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441</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442</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443</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444</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445</v>
      </c>
      <c r="AB109" s="924"/>
      <c r="AC109" s="924"/>
      <c r="AD109" s="924"/>
      <c r="AE109" s="925"/>
      <c r="AF109" s="926" t="s">
        <v>446</v>
      </c>
      <c r="AG109" s="924"/>
      <c r="AH109" s="924"/>
      <c r="AI109" s="924"/>
      <c r="AJ109" s="925"/>
      <c r="AK109" s="926" t="s">
        <v>319</v>
      </c>
      <c r="AL109" s="924"/>
      <c r="AM109" s="924"/>
      <c r="AN109" s="924"/>
      <c r="AO109" s="925"/>
      <c r="AP109" s="926" t="s">
        <v>447</v>
      </c>
      <c r="AQ109" s="924"/>
      <c r="AR109" s="924"/>
      <c r="AS109" s="924"/>
      <c r="AT109" s="957"/>
      <c r="AU109" s="923" t="s">
        <v>444</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445</v>
      </c>
      <c r="BR109" s="924"/>
      <c r="BS109" s="924"/>
      <c r="BT109" s="924"/>
      <c r="BU109" s="925"/>
      <c r="BV109" s="926" t="s">
        <v>446</v>
      </c>
      <c r="BW109" s="924"/>
      <c r="BX109" s="924"/>
      <c r="BY109" s="924"/>
      <c r="BZ109" s="925"/>
      <c r="CA109" s="926" t="s">
        <v>319</v>
      </c>
      <c r="CB109" s="924"/>
      <c r="CC109" s="924"/>
      <c r="CD109" s="924"/>
      <c r="CE109" s="925"/>
      <c r="CF109" s="964" t="s">
        <v>447</v>
      </c>
      <c r="CG109" s="964"/>
      <c r="CH109" s="964"/>
      <c r="CI109" s="964"/>
      <c r="CJ109" s="964"/>
      <c r="CK109" s="926" t="s">
        <v>448</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445</v>
      </c>
      <c r="DH109" s="924"/>
      <c r="DI109" s="924"/>
      <c r="DJ109" s="924"/>
      <c r="DK109" s="925"/>
      <c r="DL109" s="926" t="s">
        <v>446</v>
      </c>
      <c r="DM109" s="924"/>
      <c r="DN109" s="924"/>
      <c r="DO109" s="924"/>
      <c r="DP109" s="925"/>
      <c r="DQ109" s="926" t="s">
        <v>319</v>
      </c>
      <c r="DR109" s="924"/>
      <c r="DS109" s="924"/>
      <c r="DT109" s="924"/>
      <c r="DU109" s="925"/>
      <c r="DV109" s="926" t="s">
        <v>447</v>
      </c>
      <c r="DW109" s="924"/>
      <c r="DX109" s="924"/>
      <c r="DY109" s="924"/>
      <c r="DZ109" s="957"/>
    </row>
    <row r="110" spans="1:131" s="233" customFormat="1" ht="26.25" customHeight="1" x14ac:dyDescent="0.15">
      <c r="A110" s="835" t="s">
        <v>449</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285738</v>
      </c>
      <c r="AB110" s="917"/>
      <c r="AC110" s="917"/>
      <c r="AD110" s="917"/>
      <c r="AE110" s="918"/>
      <c r="AF110" s="919">
        <v>286404</v>
      </c>
      <c r="AG110" s="917"/>
      <c r="AH110" s="917"/>
      <c r="AI110" s="917"/>
      <c r="AJ110" s="918"/>
      <c r="AK110" s="919">
        <v>279974</v>
      </c>
      <c r="AL110" s="917"/>
      <c r="AM110" s="917"/>
      <c r="AN110" s="917"/>
      <c r="AO110" s="918"/>
      <c r="AP110" s="920">
        <v>22.7</v>
      </c>
      <c r="AQ110" s="921"/>
      <c r="AR110" s="921"/>
      <c r="AS110" s="921"/>
      <c r="AT110" s="922"/>
      <c r="AU110" s="958" t="s">
        <v>73</v>
      </c>
      <c r="AV110" s="959"/>
      <c r="AW110" s="959"/>
      <c r="AX110" s="959"/>
      <c r="AY110" s="959"/>
      <c r="AZ110" s="888" t="s">
        <v>450</v>
      </c>
      <c r="BA110" s="836"/>
      <c r="BB110" s="836"/>
      <c r="BC110" s="836"/>
      <c r="BD110" s="836"/>
      <c r="BE110" s="836"/>
      <c r="BF110" s="836"/>
      <c r="BG110" s="836"/>
      <c r="BH110" s="836"/>
      <c r="BI110" s="836"/>
      <c r="BJ110" s="836"/>
      <c r="BK110" s="836"/>
      <c r="BL110" s="836"/>
      <c r="BM110" s="836"/>
      <c r="BN110" s="836"/>
      <c r="BO110" s="836"/>
      <c r="BP110" s="837"/>
      <c r="BQ110" s="889">
        <v>2343093</v>
      </c>
      <c r="BR110" s="870"/>
      <c r="BS110" s="870"/>
      <c r="BT110" s="870"/>
      <c r="BU110" s="870"/>
      <c r="BV110" s="870">
        <v>2265500</v>
      </c>
      <c r="BW110" s="870"/>
      <c r="BX110" s="870"/>
      <c r="BY110" s="870"/>
      <c r="BZ110" s="870"/>
      <c r="CA110" s="870">
        <v>2248829</v>
      </c>
      <c r="CB110" s="870"/>
      <c r="CC110" s="870"/>
      <c r="CD110" s="870"/>
      <c r="CE110" s="870"/>
      <c r="CF110" s="894">
        <v>182.7</v>
      </c>
      <c r="CG110" s="895"/>
      <c r="CH110" s="895"/>
      <c r="CI110" s="895"/>
      <c r="CJ110" s="895"/>
      <c r="CK110" s="954" t="s">
        <v>451</v>
      </c>
      <c r="CL110" s="847"/>
      <c r="CM110" s="888" t="s">
        <v>452</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453</v>
      </c>
      <c r="DH110" s="870"/>
      <c r="DI110" s="870"/>
      <c r="DJ110" s="870"/>
      <c r="DK110" s="870"/>
      <c r="DL110" s="870" t="s">
        <v>454</v>
      </c>
      <c r="DM110" s="870"/>
      <c r="DN110" s="870"/>
      <c r="DO110" s="870"/>
      <c r="DP110" s="870"/>
      <c r="DQ110" s="870" t="s">
        <v>455</v>
      </c>
      <c r="DR110" s="870"/>
      <c r="DS110" s="870"/>
      <c r="DT110" s="870"/>
      <c r="DU110" s="870"/>
      <c r="DV110" s="871" t="s">
        <v>456</v>
      </c>
      <c r="DW110" s="871"/>
      <c r="DX110" s="871"/>
      <c r="DY110" s="871"/>
      <c r="DZ110" s="872"/>
    </row>
    <row r="111" spans="1:131" s="233" customFormat="1" ht="26.25" customHeight="1" x14ac:dyDescent="0.15">
      <c r="A111" s="802" t="s">
        <v>457</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453</v>
      </c>
      <c r="AB111" s="947"/>
      <c r="AC111" s="947"/>
      <c r="AD111" s="947"/>
      <c r="AE111" s="948"/>
      <c r="AF111" s="949" t="s">
        <v>456</v>
      </c>
      <c r="AG111" s="947"/>
      <c r="AH111" s="947"/>
      <c r="AI111" s="947"/>
      <c r="AJ111" s="948"/>
      <c r="AK111" s="949" t="s">
        <v>453</v>
      </c>
      <c r="AL111" s="947"/>
      <c r="AM111" s="947"/>
      <c r="AN111" s="947"/>
      <c r="AO111" s="948"/>
      <c r="AP111" s="950" t="s">
        <v>456</v>
      </c>
      <c r="AQ111" s="951"/>
      <c r="AR111" s="951"/>
      <c r="AS111" s="951"/>
      <c r="AT111" s="952"/>
      <c r="AU111" s="960"/>
      <c r="AV111" s="961"/>
      <c r="AW111" s="961"/>
      <c r="AX111" s="961"/>
      <c r="AY111" s="961"/>
      <c r="AZ111" s="843" t="s">
        <v>458</v>
      </c>
      <c r="BA111" s="780"/>
      <c r="BB111" s="780"/>
      <c r="BC111" s="780"/>
      <c r="BD111" s="780"/>
      <c r="BE111" s="780"/>
      <c r="BF111" s="780"/>
      <c r="BG111" s="780"/>
      <c r="BH111" s="780"/>
      <c r="BI111" s="780"/>
      <c r="BJ111" s="780"/>
      <c r="BK111" s="780"/>
      <c r="BL111" s="780"/>
      <c r="BM111" s="780"/>
      <c r="BN111" s="780"/>
      <c r="BO111" s="780"/>
      <c r="BP111" s="781"/>
      <c r="BQ111" s="844" t="s">
        <v>455</v>
      </c>
      <c r="BR111" s="845"/>
      <c r="BS111" s="845"/>
      <c r="BT111" s="845"/>
      <c r="BU111" s="845"/>
      <c r="BV111" s="845" t="s">
        <v>453</v>
      </c>
      <c r="BW111" s="845"/>
      <c r="BX111" s="845"/>
      <c r="BY111" s="845"/>
      <c r="BZ111" s="845"/>
      <c r="CA111" s="845" t="s">
        <v>456</v>
      </c>
      <c r="CB111" s="845"/>
      <c r="CC111" s="845"/>
      <c r="CD111" s="845"/>
      <c r="CE111" s="845"/>
      <c r="CF111" s="903" t="s">
        <v>456</v>
      </c>
      <c r="CG111" s="904"/>
      <c r="CH111" s="904"/>
      <c r="CI111" s="904"/>
      <c r="CJ111" s="904"/>
      <c r="CK111" s="955"/>
      <c r="CL111" s="849"/>
      <c r="CM111" s="843" t="s">
        <v>459</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456</v>
      </c>
      <c r="DH111" s="845"/>
      <c r="DI111" s="845"/>
      <c r="DJ111" s="845"/>
      <c r="DK111" s="845"/>
      <c r="DL111" s="845" t="s">
        <v>456</v>
      </c>
      <c r="DM111" s="845"/>
      <c r="DN111" s="845"/>
      <c r="DO111" s="845"/>
      <c r="DP111" s="845"/>
      <c r="DQ111" s="845" t="s">
        <v>456</v>
      </c>
      <c r="DR111" s="845"/>
      <c r="DS111" s="845"/>
      <c r="DT111" s="845"/>
      <c r="DU111" s="845"/>
      <c r="DV111" s="822" t="s">
        <v>453</v>
      </c>
      <c r="DW111" s="822"/>
      <c r="DX111" s="822"/>
      <c r="DY111" s="822"/>
      <c r="DZ111" s="823"/>
    </row>
    <row r="112" spans="1:131" s="233" customFormat="1" ht="26.25" customHeight="1" x14ac:dyDescent="0.15">
      <c r="A112" s="940" t="s">
        <v>460</v>
      </c>
      <c r="B112" s="941"/>
      <c r="C112" s="780" t="s">
        <v>461</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455</v>
      </c>
      <c r="AB112" s="808"/>
      <c r="AC112" s="808"/>
      <c r="AD112" s="808"/>
      <c r="AE112" s="809"/>
      <c r="AF112" s="810" t="s">
        <v>456</v>
      </c>
      <c r="AG112" s="808"/>
      <c r="AH112" s="808"/>
      <c r="AI112" s="808"/>
      <c r="AJ112" s="809"/>
      <c r="AK112" s="810" t="s">
        <v>456</v>
      </c>
      <c r="AL112" s="808"/>
      <c r="AM112" s="808"/>
      <c r="AN112" s="808"/>
      <c r="AO112" s="809"/>
      <c r="AP112" s="852" t="s">
        <v>454</v>
      </c>
      <c r="AQ112" s="853"/>
      <c r="AR112" s="853"/>
      <c r="AS112" s="853"/>
      <c r="AT112" s="854"/>
      <c r="AU112" s="960"/>
      <c r="AV112" s="961"/>
      <c r="AW112" s="961"/>
      <c r="AX112" s="961"/>
      <c r="AY112" s="961"/>
      <c r="AZ112" s="843" t="s">
        <v>462</v>
      </c>
      <c r="BA112" s="780"/>
      <c r="BB112" s="780"/>
      <c r="BC112" s="780"/>
      <c r="BD112" s="780"/>
      <c r="BE112" s="780"/>
      <c r="BF112" s="780"/>
      <c r="BG112" s="780"/>
      <c r="BH112" s="780"/>
      <c r="BI112" s="780"/>
      <c r="BJ112" s="780"/>
      <c r="BK112" s="780"/>
      <c r="BL112" s="780"/>
      <c r="BM112" s="780"/>
      <c r="BN112" s="780"/>
      <c r="BO112" s="780"/>
      <c r="BP112" s="781"/>
      <c r="BQ112" s="844">
        <v>161003</v>
      </c>
      <c r="BR112" s="845"/>
      <c r="BS112" s="845"/>
      <c r="BT112" s="845"/>
      <c r="BU112" s="845"/>
      <c r="BV112" s="845">
        <v>189218</v>
      </c>
      <c r="BW112" s="845"/>
      <c r="BX112" s="845"/>
      <c r="BY112" s="845"/>
      <c r="BZ112" s="845"/>
      <c r="CA112" s="845">
        <v>234162</v>
      </c>
      <c r="CB112" s="845"/>
      <c r="CC112" s="845"/>
      <c r="CD112" s="845"/>
      <c r="CE112" s="845"/>
      <c r="CF112" s="903">
        <v>19</v>
      </c>
      <c r="CG112" s="904"/>
      <c r="CH112" s="904"/>
      <c r="CI112" s="904"/>
      <c r="CJ112" s="904"/>
      <c r="CK112" s="955"/>
      <c r="CL112" s="849"/>
      <c r="CM112" s="843" t="s">
        <v>463</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454</v>
      </c>
      <c r="DH112" s="845"/>
      <c r="DI112" s="845"/>
      <c r="DJ112" s="845"/>
      <c r="DK112" s="845"/>
      <c r="DL112" s="845" t="s">
        <v>453</v>
      </c>
      <c r="DM112" s="845"/>
      <c r="DN112" s="845"/>
      <c r="DO112" s="845"/>
      <c r="DP112" s="845"/>
      <c r="DQ112" s="845" t="s">
        <v>453</v>
      </c>
      <c r="DR112" s="845"/>
      <c r="DS112" s="845"/>
      <c r="DT112" s="845"/>
      <c r="DU112" s="845"/>
      <c r="DV112" s="822" t="s">
        <v>454</v>
      </c>
      <c r="DW112" s="822"/>
      <c r="DX112" s="822"/>
      <c r="DY112" s="822"/>
      <c r="DZ112" s="823"/>
    </row>
    <row r="113" spans="1:130" s="233" customFormat="1" ht="26.25" customHeight="1" x14ac:dyDescent="0.15">
      <c r="A113" s="942"/>
      <c r="B113" s="943"/>
      <c r="C113" s="780" t="s">
        <v>464</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14766</v>
      </c>
      <c r="AB113" s="947"/>
      <c r="AC113" s="947"/>
      <c r="AD113" s="947"/>
      <c r="AE113" s="948"/>
      <c r="AF113" s="949">
        <v>18788</v>
      </c>
      <c r="AG113" s="947"/>
      <c r="AH113" s="947"/>
      <c r="AI113" s="947"/>
      <c r="AJ113" s="948"/>
      <c r="AK113" s="949">
        <v>19788</v>
      </c>
      <c r="AL113" s="947"/>
      <c r="AM113" s="947"/>
      <c r="AN113" s="947"/>
      <c r="AO113" s="948"/>
      <c r="AP113" s="950">
        <v>1.6</v>
      </c>
      <c r="AQ113" s="951"/>
      <c r="AR113" s="951"/>
      <c r="AS113" s="951"/>
      <c r="AT113" s="952"/>
      <c r="AU113" s="960"/>
      <c r="AV113" s="961"/>
      <c r="AW113" s="961"/>
      <c r="AX113" s="961"/>
      <c r="AY113" s="961"/>
      <c r="AZ113" s="843" t="s">
        <v>465</v>
      </c>
      <c r="BA113" s="780"/>
      <c r="BB113" s="780"/>
      <c r="BC113" s="780"/>
      <c r="BD113" s="780"/>
      <c r="BE113" s="780"/>
      <c r="BF113" s="780"/>
      <c r="BG113" s="780"/>
      <c r="BH113" s="780"/>
      <c r="BI113" s="780"/>
      <c r="BJ113" s="780"/>
      <c r="BK113" s="780"/>
      <c r="BL113" s="780"/>
      <c r="BM113" s="780"/>
      <c r="BN113" s="780"/>
      <c r="BO113" s="780"/>
      <c r="BP113" s="781"/>
      <c r="BQ113" s="844">
        <v>3883</v>
      </c>
      <c r="BR113" s="845"/>
      <c r="BS113" s="845"/>
      <c r="BT113" s="845"/>
      <c r="BU113" s="845"/>
      <c r="BV113" s="845">
        <v>3153</v>
      </c>
      <c r="BW113" s="845"/>
      <c r="BX113" s="845"/>
      <c r="BY113" s="845"/>
      <c r="BZ113" s="845"/>
      <c r="CA113" s="845" t="s">
        <v>455</v>
      </c>
      <c r="CB113" s="845"/>
      <c r="CC113" s="845"/>
      <c r="CD113" s="845"/>
      <c r="CE113" s="845"/>
      <c r="CF113" s="903" t="s">
        <v>456</v>
      </c>
      <c r="CG113" s="904"/>
      <c r="CH113" s="904"/>
      <c r="CI113" s="904"/>
      <c r="CJ113" s="904"/>
      <c r="CK113" s="955"/>
      <c r="CL113" s="849"/>
      <c r="CM113" s="843" t="s">
        <v>466</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453</v>
      </c>
      <c r="DH113" s="808"/>
      <c r="DI113" s="808"/>
      <c r="DJ113" s="808"/>
      <c r="DK113" s="809"/>
      <c r="DL113" s="810" t="s">
        <v>453</v>
      </c>
      <c r="DM113" s="808"/>
      <c r="DN113" s="808"/>
      <c r="DO113" s="808"/>
      <c r="DP113" s="809"/>
      <c r="DQ113" s="810" t="s">
        <v>456</v>
      </c>
      <c r="DR113" s="808"/>
      <c r="DS113" s="808"/>
      <c r="DT113" s="808"/>
      <c r="DU113" s="809"/>
      <c r="DV113" s="852" t="s">
        <v>456</v>
      </c>
      <c r="DW113" s="853"/>
      <c r="DX113" s="853"/>
      <c r="DY113" s="853"/>
      <c r="DZ113" s="854"/>
    </row>
    <row r="114" spans="1:130" s="233" customFormat="1" ht="26.25" customHeight="1" x14ac:dyDescent="0.15">
      <c r="A114" s="942"/>
      <c r="B114" s="943"/>
      <c r="C114" s="780" t="s">
        <v>467</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624</v>
      </c>
      <c r="AB114" s="808"/>
      <c r="AC114" s="808"/>
      <c r="AD114" s="808"/>
      <c r="AE114" s="809"/>
      <c r="AF114" s="810">
        <v>522</v>
      </c>
      <c r="AG114" s="808"/>
      <c r="AH114" s="808"/>
      <c r="AI114" s="808"/>
      <c r="AJ114" s="809"/>
      <c r="AK114" s="810">
        <v>503</v>
      </c>
      <c r="AL114" s="808"/>
      <c r="AM114" s="808"/>
      <c r="AN114" s="808"/>
      <c r="AO114" s="809"/>
      <c r="AP114" s="852">
        <v>0</v>
      </c>
      <c r="AQ114" s="853"/>
      <c r="AR114" s="853"/>
      <c r="AS114" s="853"/>
      <c r="AT114" s="854"/>
      <c r="AU114" s="960"/>
      <c r="AV114" s="961"/>
      <c r="AW114" s="961"/>
      <c r="AX114" s="961"/>
      <c r="AY114" s="961"/>
      <c r="AZ114" s="843" t="s">
        <v>468</v>
      </c>
      <c r="BA114" s="780"/>
      <c r="BB114" s="780"/>
      <c r="BC114" s="780"/>
      <c r="BD114" s="780"/>
      <c r="BE114" s="780"/>
      <c r="BF114" s="780"/>
      <c r="BG114" s="780"/>
      <c r="BH114" s="780"/>
      <c r="BI114" s="780"/>
      <c r="BJ114" s="780"/>
      <c r="BK114" s="780"/>
      <c r="BL114" s="780"/>
      <c r="BM114" s="780"/>
      <c r="BN114" s="780"/>
      <c r="BO114" s="780"/>
      <c r="BP114" s="781"/>
      <c r="BQ114" s="844">
        <v>227048</v>
      </c>
      <c r="BR114" s="845"/>
      <c r="BS114" s="845"/>
      <c r="BT114" s="845"/>
      <c r="BU114" s="845"/>
      <c r="BV114" s="845" t="s">
        <v>453</v>
      </c>
      <c r="BW114" s="845"/>
      <c r="BX114" s="845"/>
      <c r="BY114" s="845"/>
      <c r="BZ114" s="845"/>
      <c r="CA114" s="845" t="s">
        <v>453</v>
      </c>
      <c r="CB114" s="845"/>
      <c r="CC114" s="845"/>
      <c r="CD114" s="845"/>
      <c r="CE114" s="845"/>
      <c r="CF114" s="903" t="s">
        <v>456</v>
      </c>
      <c r="CG114" s="904"/>
      <c r="CH114" s="904"/>
      <c r="CI114" s="904"/>
      <c r="CJ114" s="904"/>
      <c r="CK114" s="955"/>
      <c r="CL114" s="849"/>
      <c r="CM114" s="843" t="s">
        <v>469</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456</v>
      </c>
      <c r="DH114" s="808"/>
      <c r="DI114" s="808"/>
      <c r="DJ114" s="808"/>
      <c r="DK114" s="809"/>
      <c r="DL114" s="810" t="s">
        <v>456</v>
      </c>
      <c r="DM114" s="808"/>
      <c r="DN114" s="808"/>
      <c r="DO114" s="808"/>
      <c r="DP114" s="809"/>
      <c r="DQ114" s="810" t="s">
        <v>453</v>
      </c>
      <c r="DR114" s="808"/>
      <c r="DS114" s="808"/>
      <c r="DT114" s="808"/>
      <c r="DU114" s="809"/>
      <c r="DV114" s="852" t="s">
        <v>456</v>
      </c>
      <c r="DW114" s="853"/>
      <c r="DX114" s="853"/>
      <c r="DY114" s="853"/>
      <c r="DZ114" s="854"/>
    </row>
    <row r="115" spans="1:130" s="233" customFormat="1" ht="26.25" customHeight="1" x14ac:dyDescent="0.15">
      <c r="A115" s="942"/>
      <c r="B115" s="943"/>
      <c r="C115" s="780" t="s">
        <v>470</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456</v>
      </c>
      <c r="AB115" s="947"/>
      <c r="AC115" s="947"/>
      <c r="AD115" s="947"/>
      <c r="AE115" s="948"/>
      <c r="AF115" s="949" t="s">
        <v>454</v>
      </c>
      <c r="AG115" s="947"/>
      <c r="AH115" s="947"/>
      <c r="AI115" s="947"/>
      <c r="AJ115" s="948"/>
      <c r="AK115" s="949" t="s">
        <v>453</v>
      </c>
      <c r="AL115" s="947"/>
      <c r="AM115" s="947"/>
      <c r="AN115" s="947"/>
      <c r="AO115" s="948"/>
      <c r="AP115" s="950" t="s">
        <v>456</v>
      </c>
      <c r="AQ115" s="951"/>
      <c r="AR115" s="951"/>
      <c r="AS115" s="951"/>
      <c r="AT115" s="952"/>
      <c r="AU115" s="960"/>
      <c r="AV115" s="961"/>
      <c r="AW115" s="961"/>
      <c r="AX115" s="961"/>
      <c r="AY115" s="961"/>
      <c r="AZ115" s="843" t="s">
        <v>471</v>
      </c>
      <c r="BA115" s="780"/>
      <c r="BB115" s="780"/>
      <c r="BC115" s="780"/>
      <c r="BD115" s="780"/>
      <c r="BE115" s="780"/>
      <c r="BF115" s="780"/>
      <c r="BG115" s="780"/>
      <c r="BH115" s="780"/>
      <c r="BI115" s="780"/>
      <c r="BJ115" s="780"/>
      <c r="BK115" s="780"/>
      <c r="BL115" s="780"/>
      <c r="BM115" s="780"/>
      <c r="BN115" s="780"/>
      <c r="BO115" s="780"/>
      <c r="BP115" s="781"/>
      <c r="BQ115" s="844" t="s">
        <v>453</v>
      </c>
      <c r="BR115" s="845"/>
      <c r="BS115" s="845"/>
      <c r="BT115" s="845"/>
      <c r="BU115" s="845"/>
      <c r="BV115" s="845" t="s">
        <v>456</v>
      </c>
      <c r="BW115" s="845"/>
      <c r="BX115" s="845"/>
      <c r="BY115" s="845"/>
      <c r="BZ115" s="845"/>
      <c r="CA115" s="845" t="s">
        <v>456</v>
      </c>
      <c r="CB115" s="845"/>
      <c r="CC115" s="845"/>
      <c r="CD115" s="845"/>
      <c r="CE115" s="845"/>
      <c r="CF115" s="903" t="s">
        <v>455</v>
      </c>
      <c r="CG115" s="904"/>
      <c r="CH115" s="904"/>
      <c r="CI115" s="904"/>
      <c r="CJ115" s="904"/>
      <c r="CK115" s="955"/>
      <c r="CL115" s="849"/>
      <c r="CM115" s="843" t="s">
        <v>472</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456</v>
      </c>
      <c r="DH115" s="808"/>
      <c r="DI115" s="808"/>
      <c r="DJ115" s="808"/>
      <c r="DK115" s="809"/>
      <c r="DL115" s="810" t="s">
        <v>454</v>
      </c>
      <c r="DM115" s="808"/>
      <c r="DN115" s="808"/>
      <c r="DO115" s="808"/>
      <c r="DP115" s="809"/>
      <c r="DQ115" s="810" t="s">
        <v>455</v>
      </c>
      <c r="DR115" s="808"/>
      <c r="DS115" s="808"/>
      <c r="DT115" s="808"/>
      <c r="DU115" s="809"/>
      <c r="DV115" s="852" t="s">
        <v>453</v>
      </c>
      <c r="DW115" s="853"/>
      <c r="DX115" s="853"/>
      <c r="DY115" s="853"/>
      <c r="DZ115" s="854"/>
    </row>
    <row r="116" spans="1:130" s="233" customFormat="1" ht="26.25" customHeight="1" x14ac:dyDescent="0.15">
      <c r="A116" s="944"/>
      <c r="B116" s="945"/>
      <c r="C116" s="867" t="s">
        <v>473</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v>169</v>
      </c>
      <c r="AB116" s="808"/>
      <c r="AC116" s="808"/>
      <c r="AD116" s="808"/>
      <c r="AE116" s="809"/>
      <c r="AF116" s="810">
        <v>70</v>
      </c>
      <c r="AG116" s="808"/>
      <c r="AH116" s="808"/>
      <c r="AI116" s="808"/>
      <c r="AJ116" s="809"/>
      <c r="AK116" s="810">
        <v>33</v>
      </c>
      <c r="AL116" s="808"/>
      <c r="AM116" s="808"/>
      <c r="AN116" s="808"/>
      <c r="AO116" s="809"/>
      <c r="AP116" s="852">
        <v>0</v>
      </c>
      <c r="AQ116" s="853"/>
      <c r="AR116" s="853"/>
      <c r="AS116" s="853"/>
      <c r="AT116" s="854"/>
      <c r="AU116" s="960"/>
      <c r="AV116" s="961"/>
      <c r="AW116" s="961"/>
      <c r="AX116" s="961"/>
      <c r="AY116" s="961"/>
      <c r="AZ116" s="937" t="s">
        <v>474</v>
      </c>
      <c r="BA116" s="938"/>
      <c r="BB116" s="938"/>
      <c r="BC116" s="938"/>
      <c r="BD116" s="938"/>
      <c r="BE116" s="938"/>
      <c r="BF116" s="938"/>
      <c r="BG116" s="938"/>
      <c r="BH116" s="938"/>
      <c r="BI116" s="938"/>
      <c r="BJ116" s="938"/>
      <c r="BK116" s="938"/>
      <c r="BL116" s="938"/>
      <c r="BM116" s="938"/>
      <c r="BN116" s="938"/>
      <c r="BO116" s="938"/>
      <c r="BP116" s="939"/>
      <c r="BQ116" s="844" t="s">
        <v>456</v>
      </c>
      <c r="BR116" s="845"/>
      <c r="BS116" s="845"/>
      <c r="BT116" s="845"/>
      <c r="BU116" s="845"/>
      <c r="BV116" s="845" t="s">
        <v>456</v>
      </c>
      <c r="BW116" s="845"/>
      <c r="BX116" s="845"/>
      <c r="BY116" s="845"/>
      <c r="BZ116" s="845"/>
      <c r="CA116" s="845" t="s">
        <v>455</v>
      </c>
      <c r="CB116" s="845"/>
      <c r="CC116" s="845"/>
      <c r="CD116" s="845"/>
      <c r="CE116" s="845"/>
      <c r="CF116" s="903" t="s">
        <v>456</v>
      </c>
      <c r="CG116" s="904"/>
      <c r="CH116" s="904"/>
      <c r="CI116" s="904"/>
      <c r="CJ116" s="904"/>
      <c r="CK116" s="955"/>
      <c r="CL116" s="849"/>
      <c r="CM116" s="843" t="s">
        <v>475</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456</v>
      </c>
      <c r="DH116" s="808"/>
      <c r="DI116" s="808"/>
      <c r="DJ116" s="808"/>
      <c r="DK116" s="809"/>
      <c r="DL116" s="810" t="s">
        <v>454</v>
      </c>
      <c r="DM116" s="808"/>
      <c r="DN116" s="808"/>
      <c r="DO116" s="808"/>
      <c r="DP116" s="809"/>
      <c r="DQ116" s="810" t="s">
        <v>454</v>
      </c>
      <c r="DR116" s="808"/>
      <c r="DS116" s="808"/>
      <c r="DT116" s="808"/>
      <c r="DU116" s="809"/>
      <c r="DV116" s="852" t="s">
        <v>456</v>
      </c>
      <c r="DW116" s="853"/>
      <c r="DX116" s="853"/>
      <c r="DY116" s="853"/>
      <c r="DZ116" s="854"/>
    </row>
    <row r="117" spans="1:130" s="233" customFormat="1" ht="26.25" customHeight="1" x14ac:dyDescent="0.15">
      <c r="A117" s="923" t="s">
        <v>197</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476</v>
      </c>
      <c r="Z117" s="925"/>
      <c r="AA117" s="930">
        <v>301297</v>
      </c>
      <c r="AB117" s="931"/>
      <c r="AC117" s="931"/>
      <c r="AD117" s="931"/>
      <c r="AE117" s="932"/>
      <c r="AF117" s="933">
        <v>305784</v>
      </c>
      <c r="AG117" s="931"/>
      <c r="AH117" s="931"/>
      <c r="AI117" s="931"/>
      <c r="AJ117" s="932"/>
      <c r="AK117" s="933">
        <v>300298</v>
      </c>
      <c r="AL117" s="931"/>
      <c r="AM117" s="931"/>
      <c r="AN117" s="931"/>
      <c r="AO117" s="932"/>
      <c r="AP117" s="934"/>
      <c r="AQ117" s="935"/>
      <c r="AR117" s="935"/>
      <c r="AS117" s="935"/>
      <c r="AT117" s="936"/>
      <c r="AU117" s="960"/>
      <c r="AV117" s="961"/>
      <c r="AW117" s="961"/>
      <c r="AX117" s="961"/>
      <c r="AY117" s="961"/>
      <c r="AZ117" s="891" t="s">
        <v>477</v>
      </c>
      <c r="BA117" s="892"/>
      <c r="BB117" s="892"/>
      <c r="BC117" s="892"/>
      <c r="BD117" s="892"/>
      <c r="BE117" s="892"/>
      <c r="BF117" s="892"/>
      <c r="BG117" s="892"/>
      <c r="BH117" s="892"/>
      <c r="BI117" s="892"/>
      <c r="BJ117" s="892"/>
      <c r="BK117" s="892"/>
      <c r="BL117" s="892"/>
      <c r="BM117" s="892"/>
      <c r="BN117" s="892"/>
      <c r="BO117" s="892"/>
      <c r="BP117" s="893"/>
      <c r="BQ117" s="844" t="s">
        <v>456</v>
      </c>
      <c r="BR117" s="845"/>
      <c r="BS117" s="845"/>
      <c r="BT117" s="845"/>
      <c r="BU117" s="845"/>
      <c r="BV117" s="845" t="s">
        <v>456</v>
      </c>
      <c r="BW117" s="845"/>
      <c r="BX117" s="845"/>
      <c r="BY117" s="845"/>
      <c r="BZ117" s="845"/>
      <c r="CA117" s="845" t="s">
        <v>453</v>
      </c>
      <c r="CB117" s="845"/>
      <c r="CC117" s="845"/>
      <c r="CD117" s="845"/>
      <c r="CE117" s="845"/>
      <c r="CF117" s="903" t="s">
        <v>456</v>
      </c>
      <c r="CG117" s="904"/>
      <c r="CH117" s="904"/>
      <c r="CI117" s="904"/>
      <c r="CJ117" s="904"/>
      <c r="CK117" s="955"/>
      <c r="CL117" s="849"/>
      <c r="CM117" s="843" t="s">
        <v>478</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453</v>
      </c>
      <c r="DH117" s="808"/>
      <c r="DI117" s="808"/>
      <c r="DJ117" s="808"/>
      <c r="DK117" s="809"/>
      <c r="DL117" s="810" t="s">
        <v>453</v>
      </c>
      <c r="DM117" s="808"/>
      <c r="DN117" s="808"/>
      <c r="DO117" s="808"/>
      <c r="DP117" s="809"/>
      <c r="DQ117" s="810" t="s">
        <v>456</v>
      </c>
      <c r="DR117" s="808"/>
      <c r="DS117" s="808"/>
      <c r="DT117" s="808"/>
      <c r="DU117" s="809"/>
      <c r="DV117" s="852" t="s">
        <v>453</v>
      </c>
      <c r="DW117" s="853"/>
      <c r="DX117" s="853"/>
      <c r="DY117" s="853"/>
      <c r="DZ117" s="854"/>
    </row>
    <row r="118" spans="1:130" s="233" customFormat="1" ht="26.25" customHeight="1" x14ac:dyDescent="0.15">
      <c r="A118" s="923" t="s">
        <v>448</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445</v>
      </c>
      <c r="AB118" s="924"/>
      <c r="AC118" s="924"/>
      <c r="AD118" s="924"/>
      <c r="AE118" s="925"/>
      <c r="AF118" s="926" t="s">
        <v>446</v>
      </c>
      <c r="AG118" s="924"/>
      <c r="AH118" s="924"/>
      <c r="AI118" s="924"/>
      <c r="AJ118" s="925"/>
      <c r="AK118" s="926" t="s">
        <v>319</v>
      </c>
      <c r="AL118" s="924"/>
      <c r="AM118" s="924"/>
      <c r="AN118" s="924"/>
      <c r="AO118" s="925"/>
      <c r="AP118" s="927" t="s">
        <v>447</v>
      </c>
      <c r="AQ118" s="928"/>
      <c r="AR118" s="928"/>
      <c r="AS118" s="928"/>
      <c r="AT118" s="929"/>
      <c r="AU118" s="960"/>
      <c r="AV118" s="961"/>
      <c r="AW118" s="961"/>
      <c r="AX118" s="961"/>
      <c r="AY118" s="961"/>
      <c r="AZ118" s="866" t="s">
        <v>479</v>
      </c>
      <c r="BA118" s="867"/>
      <c r="BB118" s="867"/>
      <c r="BC118" s="867"/>
      <c r="BD118" s="867"/>
      <c r="BE118" s="867"/>
      <c r="BF118" s="867"/>
      <c r="BG118" s="867"/>
      <c r="BH118" s="867"/>
      <c r="BI118" s="867"/>
      <c r="BJ118" s="867"/>
      <c r="BK118" s="867"/>
      <c r="BL118" s="867"/>
      <c r="BM118" s="867"/>
      <c r="BN118" s="867"/>
      <c r="BO118" s="867"/>
      <c r="BP118" s="868"/>
      <c r="BQ118" s="907" t="s">
        <v>453</v>
      </c>
      <c r="BR118" s="873"/>
      <c r="BS118" s="873"/>
      <c r="BT118" s="873"/>
      <c r="BU118" s="873"/>
      <c r="BV118" s="873" t="s">
        <v>456</v>
      </c>
      <c r="BW118" s="873"/>
      <c r="BX118" s="873"/>
      <c r="BY118" s="873"/>
      <c r="BZ118" s="873"/>
      <c r="CA118" s="873" t="s">
        <v>453</v>
      </c>
      <c r="CB118" s="873"/>
      <c r="CC118" s="873"/>
      <c r="CD118" s="873"/>
      <c r="CE118" s="873"/>
      <c r="CF118" s="903" t="s">
        <v>453</v>
      </c>
      <c r="CG118" s="904"/>
      <c r="CH118" s="904"/>
      <c r="CI118" s="904"/>
      <c r="CJ118" s="904"/>
      <c r="CK118" s="955"/>
      <c r="CL118" s="849"/>
      <c r="CM118" s="843" t="s">
        <v>480</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453</v>
      </c>
      <c r="DH118" s="808"/>
      <c r="DI118" s="808"/>
      <c r="DJ118" s="808"/>
      <c r="DK118" s="809"/>
      <c r="DL118" s="810" t="s">
        <v>453</v>
      </c>
      <c r="DM118" s="808"/>
      <c r="DN118" s="808"/>
      <c r="DO118" s="808"/>
      <c r="DP118" s="809"/>
      <c r="DQ118" s="810" t="s">
        <v>453</v>
      </c>
      <c r="DR118" s="808"/>
      <c r="DS118" s="808"/>
      <c r="DT118" s="808"/>
      <c r="DU118" s="809"/>
      <c r="DV118" s="852" t="s">
        <v>453</v>
      </c>
      <c r="DW118" s="853"/>
      <c r="DX118" s="853"/>
      <c r="DY118" s="853"/>
      <c r="DZ118" s="854"/>
    </row>
    <row r="119" spans="1:130" s="233" customFormat="1" ht="26.25" customHeight="1" x14ac:dyDescent="0.15">
      <c r="A119" s="846" t="s">
        <v>451</v>
      </c>
      <c r="B119" s="847"/>
      <c r="C119" s="888" t="s">
        <v>452</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453</v>
      </c>
      <c r="AB119" s="917"/>
      <c r="AC119" s="917"/>
      <c r="AD119" s="917"/>
      <c r="AE119" s="918"/>
      <c r="AF119" s="919" t="s">
        <v>453</v>
      </c>
      <c r="AG119" s="917"/>
      <c r="AH119" s="917"/>
      <c r="AI119" s="917"/>
      <c r="AJ119" s="918"/>
      <c r="AK119" s="919" t="s">
        <v>456</v>
      </c>
      <c r="AL119" s="917"/>
      <c r="AM119" s="917"/>
      <c r="AN119" s="917"/>
      <c r="AO119" s="918"/>
      <c r="AP119" s="920" t="s">
        <v>453</v>
      </c>
      <c r="AQ119" s="921"/>
      <c r="AR119" s="921"/>
      <c r="AS119" s="921"/>
      <c r="AT119" s="922"/>
      <c r="AU119" s="962"/>
      <c r="AV119" s="963"/>
      <c r="AW119" s="963"/>
      <c r="AX119" s="963"/>
      <c r="AY119" s="963"/>
      <c r="AZ119" s="254" t="s">
        <v>197</v>
      </c>
      <c r="BA119" s="254"/>
      <c r="BB119" s="254"/>
      <c r="BC119" s="254"/>
      <c r="BD119" s="254"/>
      <c r="BE119" s="254"/>
      <c r="BF119" s="254"/>
      <c r="BG119" s="254"/>
      <c r="BH119" s="254"/>
      <c r="BI119" s="254"/>
      <c r="BJ119" s="254"/>
      <c r="BK119" s="254"/>
      <c r="BL119" s="254"/>
      <c r="BM119" s="254"/>
      <c r="BN119" s="254"/>
      <c r="BO119" s="905" t="s">
        <v>481</v>
      </c>
      <c r="BP119" s="906"/>
      <c r="BQ119" s="907">
        <v>2735027</v>
      </c>
      <c r="BR119" s="873"/>
      <c r="BS119" s="873"/>
      <c r="BT119" s="873"/>
      <c r="BU119" s="873"/>
      <c r="BV119" s="873">
        <v>2457871</v>
      </c>
      <c r="BW119" s="873"/>
      <c r="BX119" s="873"/>
      <c r="BY119" s="873"/>
      <c r="BZ119" s="873"/>
      <c r="CA119" s="873">
        <v>2482991</v>
      </c>
      <c r="CB119" s="873"/>
      <c r="CC119" s="873"/>
      <c r="CD119" s="873"/>
      <c r="CE119" s="873"/>
      <c r="CF119" s="776"/>
      <c r="CG119" s="777"/>
      <c r="CH119" s="777"/>
      <c r="CI119" s="777"/>
      <c r="CJ119" s="862"/>
      <c r="CK119" s="956"/>
      <c r="CL119" s="851"/>
      <c r="CM119" s="866" t="s">
        <v>482</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456</v>
      </c>
      <c r="DH119" s="792"/>
      <c r="DI119" s="792"/>
      <c r="DJ119" s="792"/>
      <c r="DK119" s="793"/>
      <c r="DL119" s="794" t="s">
        <v>456</v>
      </c>
      <c r="DM119" s="792"/>
      <c r="DN119" s="792"/>
      <c r="DO119" s="792"/>
      <c r="DP119" s="793"/>
      <c r="DQ119" s="794" t="s">
        <v>456</v>
      </c>
      <c r="DR119" s="792"/>
      <c r="DS119" s="792"/>
      <c r="DT119" s="792"/>
      <c r="DU119" s="793"/>
      <c r="DV119" s="876" t="s">
        <v>453</v>
      </c>
      <c r="DW119" s="877"/>
      <c r="DX119" s="877"/>
      <c r="DY119" s="877"/>
      <c r="DZ119" s="878"/>
    </row>
    <row r="120" spans="1:130" s="233" customFormat="1" ht="26.25" customHeight="1" x14ac:dyDescent="0.15">
      <c r="A120" s="848"/>
      <c r="B120" s="849"/>
      <c r="C120" s="843" t="s">
        <v>459</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456</v>
      </c>
      <c r="AB120" s="808"/>
      <c r="AC120" s="808"/>
      <c r="AD120" s="808"/>
      <c r="AE120" s="809"/>
      <c r="AF120" s="810" t="s">
        <v>456</v>
      </c>
      <c r="AG120" s="808"/>
      <c r="AH120" s="808"/>
      <c r="AI120" s="808"/>
      <c r="AJ120" s="809"/>
      <c r="AK120" s="810" t="s">
        <v>456</v>
      </c>
      <c r="AL120" s="808"/>
      <c r="AM120" s="808"/>
      <c r="AN120" s="808"/>
      <c r="AO120" s="809"/>
      <c r="AP120" s="852" t="s">
        <v>456</v>
      </c>
      <c r="AQ120" s="853"/>
      <c r="AR120" s="853"/>
      <c r="AS120" s="853"/>
      <c r="AT120" s="854"/>
      <c r="AU120" s="908" t="s">
        <v>483</v>
      </c>
      <c r="AV120" s="909"/>
      <c r="AW120" s="909"/>
      <c r="AX120" s="909"/>
      <c r="AY120" s="910"/>
      <c r="AZ120" s="888" t="s">
        <v>484</v>
      </c>
      <c r="BA120" s="836"/>
      <c r="BB120" s="836"/>
      <c r="BC120" s="836"/>
      <c r="BD120" s="836"/>
      <c r="BE120" s="836"/>
      <c r="BF120" s="836"/>
      <c r="BG120" s="836"/>
      <c r="BH120" s="836"/>
      <c r="BI120" s="836"/>
      <c r="BJ120" s="836"/>
      <c r="BK120" s="836"/>
      <c r="BL120" s="836"/>
      <c r="BM120" s="836"/>
      <c r="BN120" s="836"/>
      <c r="BO120" s="836"/>
      <c r="BP120" s="837"/>
      <c r="BQ120" s="889">
        <v>939303</v>
      </c>
      <c r="BR120" s="870"/>
      <c r="BS120" s="870"/>
      <c r="BT120" s="870"/>
      <c r="BU120" s="870"/>
      <c r="BV120" s="870">
        <v>1020002</v>
      </c>
      <c r="BW120" s="870"/>
      <c r="BX120" s="870"/>
      <c r="BY120" s="870"/>
      <c r="BZ120" s="870"/>
      <c r="CA120" s="870">
        <v>1244088</v>
      </c>
      <c r="CB120" s="870"/>
      <c r="CC120" s="870"/>
      <c r="CD120" s="870"/>
      <c r="CE120" s="870"/>
      <c r="CF120" s="894">
        <v>101.1</v>
      </c>
      <c r="CG120" s="895"/>
      <c r="CH120" s="895"/>
      <c r="CI120" s="895"/>
      <c r="CJ120" s="895"/>
      <c r="CK120" s="896" t="s">
        <v>485</v>
      </c>
      <c r="CL120" s="880"/>
      <c r="CM120" s="880"/>
      <c r="CN120" s="880"/>
      <c r="CO120" s="881"/>
      <c r="CP120" s="900" t="s">
        <v>486</v>
      </c>
      <c r="CQ120" s="901"/>
      <c r="CR120" s="901"/>
      <c r="CS120" s="901"/>
      <c r="CT120" s="901"/>
      <c r="CU120" s="901"/>
      <c r="CV120" s="901"/>
      <c r="CW120" s="901"/>
      <c r="CX120" s="901"/>
      <c r="CY120" s="901"/>
      <c r="CZ120" s="901"/>
      <c r="DA120" s="901"/>
      <c r="DB120" s="901"/>
      <c r="DC120" s="901"/>
      <c r="DD120" s="901"/>
      <c r="DE120" s="901"/>
      <c r="DF120" s="902"/>
      <c r="DG120" s="889">
        <v>127368</v>
      </c>
      <c r="DH120" s="870"/>
      <c r="DI120" s="870"/>
      <c r="DJ120" s="870"/>
      <c r="DK120" s="870"/>
      <c r="DL120" s="870">
        <v>147006</v>
      </c>
      <c r="DM120" s="870"/>
      <c r="DN120" s="870"/>
      <c r="DO120" s="870"/>
      <c r="DP120" s="870"/>
      <c r="DQ120" s="870">
        <v>183214</v>
      </c>
      <c r="DR120" s="870"/>
      <c r="DS120" s="870"/>
      <c r="DT120" s="870"/>
      <c r="DU120" s="870"/>
      <c r="DV120" s="871">
        <v>14.9</v>
      </c>
      <c r="DW120" s="871"/>
      <c r="DX120" s="871"/>
      <c r="DY120" s="871"/>
      <c r="DZ120" s="872"/>
    </row>
    <row r="121" spans="1:130" s="233" customFormat="1" ht="26.25" customHeight="1" x14ac:dyDescent="0.15">
      <c r="A121" s="848"/>
      <c r="B121" s="849"/>
      <c r="C121" s="891" t="s">
        <v>487</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456</v>
      </c>
      <c r="AB121" s="808"/>
      <c r="AC121" s="808"/>
      <c r="AD121" s="808"/>
      <c r="AE121" s="809"/>
      <c r="AF121" s="810" t="s">
        <v>456</v>
      </c>
      <c r="AG121" s="808"/>
      <c r="AH121" s="808"/>
      <c r="AI121" s="808"/>
      <c r="AJ121" s="809"/>
      <c r="AK121" s="810" t="s">
        <v>456</v>
      </c>
      <c r="AL121" s="808"/>
      <c r="AM121" s="808"/>
      <c r="AN121" s="808"/>
      <c r="AO121" s="809"/>
      <c r="AP121" s="852" t="s">
        <v>456</v>
      </c>
      <c r="AQ121" s="853"/>
      <c r="AR121" s="853"/>
      <c r="AS121" s="853"/>
      <c r="AT121" s="854"/>
      <c r="AU121" s="911"/>
      <c r="AV121" s="912"/>
      <c r="AW121" s="912"/>
      <c r="AX121" s="912"/>
      <c r="AY121" s="913"/>
      <c r="AZ121" s="843" t="s">
        <v>488</v>
      </c>
      <c r="BA121" s="780"/>
      <c r="BB121" s="780"/>
      <c r="BC121" s="780"/>
      <c r="BD121" s="780"/>
      <c r="BE121" s="780"/>
      <c r="BF121" s="780"/>
      <c r="BG121" s="780"/>
      <c r="BH121" s="780"/>
      <c r="BI121" s="780"/>
      <c r="BJ121" s="780"/>
      <c r="BK121" s="780"/>
      <c r="BL121" s="780"/>
      <c r="BM121" s="780"/>
      <c r="BN121" s="780"/>
      <c r="BO121" s="780"/>
      <c r="BP121" s="781"/>
      <c r="BQ121" s="844">
        <v>32334</v>
      </c>
      <c r="BR121" s="845"/>
      <c r="BS121" s="845"/>
      <c r="BT121" s="845"/>
      <c r="BU121" s="845"/>
      <c r="BV121" s="845">
        <v>1994</v>
      </c>
      <c r="BW121" s="845"/>
      <c r="BX121" s="845"/>
      <c r="BY121" s="845"/>
      <c r="BZ121" s="845"/>
      <c r="CA121" s="845">
        <v>677</v>
      </c>
      <c r="CB121" s="845"/>
      <c r="CC121" s="845"/>
      <c r="CD121" s="845"/>
      <c r="CE121" s="845"/>
      <c r="CF121" s="903">
        <v>0.1</v>
      </c>
      <c r="CG121" s="904"/>
      <c r="CH121" s="904"/>
      <c r="CI121" s="904"/>
      <c r="CJ121" s="904"/>
      <c r="CK121" s="897"/>
      <c r="CL121" s="883"/>
      <c r="CM121" s="883"/>
      <c r="CN121" s="883"/>
      <c r="CO121" s="884"/>
      <c r="CP121" s="863" t="s">
        <v>489</v>
      </c>
      <c r="CQ121" s="864"/>
      <c r="CR121" s="864"/>
      <c r="CS121" s="864"/>
      <c r="CT121" s="864"/>
      <c r="CU121" s="864"/>
      <c r="CV121" s="864"/>
      <c r="CW121" s="864"/>
      <c r="CX121" s="864"/>
      <c r="CY121" s="864"/>
      <c r="CZ121" s="864"/>
      <c r="DA121" s="864"/>
      <c r="DB121" s="864"/>
      <c r="DC121" s="864"/>
      <c r="DD121" s="864"/>
      <c r="DE121" s="864"/>
      <c r="DF121" s="865"/>
      <c r="DG121" s="844">
        <v>33635</v>
      </c>
      <c r="DH121" s="845"/>
      <c r="DI121" s="845"/>
      <c r="DJ121" s="845"/>
      <c r="DK121" s="845"/>
      <c r="DL121" s="845">
        <v>36545</v>
      </c>
      <c r="DM121" s="845"/>
      <c r="DN121" s="845"/>
      <c r="DO121" s="845"/>
      <c r="DP121" s="845"/>
      <c r="DQ121" s="845">
        <v>40853</v>
      </c>
      <c r="DR121" s="845"/>
      <c r="DS121" s="845"/>
      <c r="DT121" s="845"/>
      <c r="DU121" s="845"/>
      <c r="DV121" s="822">
        <v>3.3</v>
      </c>
      <c r="DW121" s="822"/>
      <c r="DX121" s="822"/>
      <c r="DY121" s="822"/>
      <c r="DZ121" s="823"/>
    </row>
    <row r="122" spans="1:130" s="233" customFormat="1" ht="26.25" customHeight="1" x14ac:dyDescent="0.15">
      <c r="A122" s="848"/>
      <c r="B122" s="849"/>
      <c r="C122" s="843" t="s">
        <v>469</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456</v>
      </c>
      <c r="AB122" s="808"/>
      <c r="AC122" s="808"/>
      <c r="AD122" s="808"/>
      <c r="AE122" s="809"/>
      <c r="AF122" s="810" t="s">
        <v>456</v>
      </c>
      <c r="AG122" s="808"/>
      <c r="AH122" s="808"/>
      <c r="AI122" s="808"/>
      <c r="AJ122" s="809"/>
      <c r="AK122" s="810" t="s">
        <v>456</v>
      </c>
      <c r="AL122" s="808"/>
      <c r="AM122" s="808"/>
      <c r="AN122" s="808"/>
      <c r="AO122" s="809"/>
      <c r="AP122" s="852" t="s">
        <v>456</v>
      </c>
      <c r="AQ122" s="853"/>
      <c r="AR122" s="853"/>
      <c r="AS122" s="853"/>
      <c r="AT122" s="854"/>
      <c r="AU122" s="911"/>
      <c r="AV122" s="912"/>
      <c r="AW122" s="912"/>
      <c r="AX122" s="912"/>
      <c r="AY122" s="913"/>
      <c r="AZ122" s="866" t="s">
        <v>490</v>
      </c>
      <c r="BA122" s="867"/>
      <c r="BB122" s="867"/>
      <c r="BC122" s="867"/>
      <c r="BD122" s="867"/>
      <c r="BE122" s="867"/>
      <c r="BF122" s="867"/>
      <c r="BG122" s="867"/>
      <c r="BH122" s="867"/>
      <c r="BI122" s="867"/>
      <c r="BJ122" s="867"/>
      <c r="BK122" s="867"/>
      <c r="BL122" s="867"/>
      <c r="BM122" s="867"/>
      <c r="BN122" s="867"/>
      <c r="BO122" s="867"/>
      <c r="BP122" s="868"/>
      <c r="BQ122" s="907">
        <v>1829336</v>
      </c>
      <c r="BR122" s="873"/>
      <c r="BS122" s="873"/>
      <c r="BT122" s="873"/>
      <c r="BU122" s="873"/>
      <c r="BV122" s="873">
        <v>1813871</v>
      </c>
      <c r="BW122" s="873"/>
      <c r="BX122" s="873"/>
      <c r="BY122" s="873"/>
      <c r="BZ122" s="873"/>
      <c r="CA122" s="873">
        <v>1812929</v>
      </c>
      <c r="CB122" s="873"/>
      <c r="CC122" s="873"/>
      <c r="CD122" s="873"/>
      <c r="CE122" s="873"/>
      <c r="CF122" s="874">
        <v>147.30000000000001</v>
      </c>
      <c r="CG122" s="875"/>
      <c r="CH122" s="875"/>
      <c r="CI122" s="875"/>
      <c r="CJ122" s="875"/>
      <c r="CK122" s="897"/>
      <c r="CL122" s="883"/>
      <c r="CM122" s="883"/>
      <c r="CN122" s="883"/>
      <c r="CO122" s="884"/>
      <c r="CP122" s="863" t="s">
        <v>491</v>
      </c>
      <c r="CQ122" s="864"/>
      <c r="CR122" s="864"/>
      <c r="CS122" s="864"/>
      <c r="CT122" s="864"/>
      <c r="CU122" s="864"/>
      <c r="CV122" s="864"/>
      <c r="CW122" s="864"/>
      <c r="CX122" s="864"/>
      <c r="CY122" s="864"/>
      <c r="CZ122" s="864"/>
      <c r="DA122" s="864"/>
      <c r="DB122" s="864"/>
      <c r="DC122" s="864"/>
      <c r="DD122" s="864"/>
      <c r="DE122" s="864"/>
      <c r="DF122" s="865"/>
      <c r="DG122" s="844" t="s">
        <v>453</v>
      </c>
      <c r="DH122" s="845"/>
      <c r="DI122" s="845"/>
      <c r="DJ122" s="845"/>
      <c r="DK122" s="845"/>
      <c r="DL122" s="845">
        <v>5667</v>
      </c>
      <c r="DM122" s="845"/>
      <c r="DN122" s="845"/>
      <c r="DO122" s="845"/>
      <c r="DP122" s="845"/>
      <c r="DQ122" s="845">
        <v>10095</v>
      </c>
      <c r="DR122" s="845"/>
      <c r="DS122" s="845"/>
      <c r="DT122" s="845"/>
      <c r="DU122" s="845"/>
      <c r="DV122" s="822">
        <v>0.8</v>
      </c>
      <c r="DW122" s="822"/>
      <c r="DX122" s="822"/>
      <c r="DY122" s="822"/>
      <c r="DZ122" s="823"/>
    </row>
    <row r="123" spans="1:130" s="233" customFormat="1" ht="26.25" customHeight="1" x14ac:dyDescent="0.15">
      <c r="A123" s="848"/>
      <c r="B123" s="849"/>
      <c r="C123" s="843" t="s">
        <v>475</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453</v>
      </c>
      <c r="AB123" s="808"/>
      <c r="AC123" s="808"/>
      <c r="AD123" s="808"/>
      <c r="AE123" s="809"/>
      <c r="AF123" s="810" t="s">
        <v>492</v>
      </c>
      <c r="AG123" s="808"/>
      <c r="AH123" s="808"/>
      <c r="AI123" s="808"/>
      <c r="AJ123" s="809"/>
      <c r="AK123" s="810" t="s">
        <v>493</v>
      </c>
      <c r="AL123" s="808"/>
      <c r="AM123" s="808"/>
      <c r="AN123" s="808"/>
      <c r="AO123" s="809"/>
      <c r="AP123" s="852" t="s">
        <v>453</v>
      </c>
      <c r="AQ123" s="853"/>
      <c r="AR123" s="853"/>
      <c r="AS123" s="853"/>
      <c r="AT123" s="854"/>
      <c r="AU123" s="914"/>
      <c r="AV123" s="915"/>
      <c r="AW123" s="915"/>
      <c r="AX123" s="915"/>
      <c r="AY123" s="915"/>
      <c r="AZ123" s="254" t="s">
        <v>197</v>
      </c>
      <c r="BA123" s="254"/>
      <c r="BB123" s="254"/>
      <c r="BC123" s="254"/>
      <c r="BD123" s="254"/>
      <c r="BE123" s="254"/>
      <c r="BF123" s="254"/>
      <c r="BG123" s="254"/>
      <c r="BH123" s="254"/>
      <c r="BI123" s="254"/>
      <c r="BJ123" s="254"/>
      <c r="BK123" s="254"/>
      <c r="BL123" s="254"/>
      <c r="BM123" s="254"/>
      <c r="BN123" s="254"/>
      <c r="BO123" s="905" t="s">
        <v>494</v>
      </c>
      <c r="BP123" s="906"/>
      <c r="BQ123" s="860">
        <v>2800973</v>
      </c>
      <c r="BR123" s="861"/>
      <c r="BS123" s="861"/>
      <c r="BT123" s="861"/>
      <c r="BU123" s="861"/>
      <c r="BV123" s="861">
        <v>2835867</v>
      </c>
      <c r="BW123" s="861"/>
      <c r="BX123" s="861"/>
      <c r="BY123" s="861"/>
      <c r="BZ123" s="861"/>
      <c r="CA123" s="861">
        <v>3057694</v>
      </c>
      <c r="CB123" s="861"/>
      <c r="CC123" s="861"/>
      <c r="CD123" s="861"/>
      <c r="CE123" s="861"/>
      <c r="CF123" s="776"/>
      <c r="CG123" s="777"/>
      <c r="CH123" s="777"/>
      <c r="CI123" s="777"/>
      <c r="CJ123" s="862"/>
      <c r="CK123" s="897"/>
      <c r="CL123" s="883"/>
      <c r="CM123" s="883"/>
      <c r="CN123" s="883"/>
      <c r="CO123" s="884"/>
      <c r="CP123" s="863" t="s">
        <v>495</v>
      </c>
      <c r="CQ123" s="864"/>
      <c r="CR123" s="864"/>
      <c r="CS123" s="864"/>
      <c r="CT123" s="864"/>
      <c r="CU123" s="864"/>
      <c r="CV123" s="864"/>
      <c r="CW123" s="864"/>
      <c r="CX123" s="864"/>
      <c r="CY123" s="864"/>
      <c r="CZ123" s="864"/>
      <c r="DA123" s="864"/>
      <c r="DB123" s="864"/>
      <c r="DC123" s="864"/>
      <c r="DD123" s="864"/>
      <c r="DE123" s="864"/>
      <c r="DF123" s="865"/>
      <c r="DG123" s="807" t="s">
        <v>454</v>
      </c>
      <c r="DH123" s="808"/>
      <c r="DI123" s="808"/>
      <c r="DJ123" s="808"/>
      <c r="DK123" s="809"/>
      <c r="DL123" s="810" t="s">
        <v>453</v>
      </c>
      <c r="DM123" s="808"/>
      <c r="DN123" s="808"/>
      <c r="DO123" s="808"/>
      <c r="DP123" s="809"/>
      <c r="DQ123" s="810" t="s">
        <v>492</v>
      </c>
      <c r="DR123" s="808"/>
      <c r="DS123" s="808"/>
      <c r="DT123" s="808"/>
      <c r="DU123" s="809"/>
      <c r="DV123" s="852" t="s">
        <v>453</v>
      </c>
      <c r="DW123" s="853"/>
      <c r="DX123" s="853"/>
      <c r="DY123" s="853"/>
      <c r="DZ123" s="854"/>
    </row>
    <row r="124" spans="1:130" s="233" customFormat="1" ht="26.25" customHeight="1" thickBot="1" x14ac:dyDescent="0.2">
      <c r="A124" s="848"/>
      <c r="B124" s="849"/>
      <c r="C124" s="843" t="s">
        <v>478</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453</v>
      </c>
      <c r="AB124" s="808"/>
      <c r="AC124" s="808"/>
      <c r="AD124" s="808"/>
      <c r="AE124" s="809"/>
      <c r="AF124" s="810" t="s">
        <v>493</v>
      </c>
      <c r="AG124" s="808"/>
      <c r="AH124" s="808"/>
      <c r="AI124" s="808"/>
      <c r="AJ124" s="809"/>
      <c r="AK124" s="810" t="s">
        <v>492</v>
      </c>
      <c r="AL124" s="808"/>
      <c r="AM124" s="808"/>
      <c r="AN124" s="808"/>
      <c r="AO124" s="809"/>
      <c r="AP124" s="852" t="s">
        <v>453</v>
      </c>
      <c r="AQ124" s="853"/>
      <c r="AR124" s="853"/>
      <c r="AS124" s="853"/>
      <c r="AT124" s="854"/>
      <c r="AU124" s="855" t="s">
        <v>496</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t="s">
        <v>453</v>
      </c>
      <c r="BR124" s="859"/>
      <c r="BS124" s="859"/>
      <c r="BT124" s="859"/>
      <c r="BU124" s="859"/>
      <c r="BV124" s="859" t="s">
        <v>453</v>
      </c>
      <c r="BW124" s="859"/>
      <c r="BX124" s="859"/>
      <c r="BY124" s="859"/>
      <c r="BZ124" s="859"/>
      <c r="CA124" s="859" t="s">
        <v>492</v>
      </c>
      <c r="CB124" s="859"/>
      <c r="CC124" s="859"/>
      <c r="CD124" s="859"/>
      <c r="CE124" s="859"/>
      <c r="CF124" s="754"/>
      <c r="CG124" s="755"/>
      <c r="CH124" s="755"/>
      <c r="CI124" s="755"/>
      <c r="CJ124" s="890"/>
      <c r="CK124" s="898"/>
      <c r="CL124" s="898"/>
      <c r="CM124" s="898"/>
      <c r="CN124" s="898"/>
      <c r="CO124" s="899"/>
      <c r="CP124" s="863" t="s">
        <v>497</v>
      </c>
      <c r="CQ124" s="864"/>
      <c r="CR124" s="864"/>
      <c r="CS124" s="864"/>
      <c r="CT124" s="864"/>
      <c r="CU124" s="864"/>
      <c r="CV124" s="864"/>
      <c r="CW124" s="864"/>
      <c r="CX124" s="864"/>
      <c r="CY124" s="864"/>
      <c r="CZ124" s="864"/>
      <c r="DA124" s="864"/>
      <c r="DB124" s="864"/>
      <c r="DC124" s="864"/>
      <c r="DD124" s="864"/>
      <c r="DE124" s="864"/>
      <c r="DF124" s="865"/>
      <c r="DG124" s="791" t="s">
        <v>454</v>
      </c>
      <c r="DH124" s="792"/>
      <c r="DI124" s="792"/>
      <c r="DJ124" s="792"/>
      <c r="DK124" s="793"/>
      <c r="DL124" s="794" t="s">
        <v>454</v>
      </c>
      <c r="DM124" s="792"/>
      <c r="DN124" s="792"/>
      <c r="DO124" s="792"/>
      <c r="DP124" s="793"/>
      <c r="DQ124" s="794" t="s">
        <v>454</v>
      </c>
      <c r="DR124" s="792"/>
      <c r="DS124" s="792"/>
      <c r="DT124" s="792"/>
      <c r="DU124" s="793"/>
      <c r="DV124" s="876" t="s">
        <v>453</v>
      </c>
      <c r="DW124" s="877"/>
      <c r="DX124" s="877"/>
      <c r="DY124" s="877"/>
      <c r="DZ124" s="878"/>
    </row>
    <row r="125" spans="1:130" s="233" customFormat="1" ht="26.25" customHeight="1" x14ac:dyDescent="0.15">
      <c r="A125" s="848"/>
      <c r="B125" s="849"/>
      <c r="C125" s="843" t="s">
        <v>480</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454</v>
      </c>
      <c r="AB125" s="808"/>
      <c r="AC125" s="808"/>
      <c r="AD125" s="808"/>
      <c r="AE125" s="809"/>
      <c r="AF125" s="810" t="s">
        <v>453</v>
      </c>
      <c r="AG125" s="808"/>
      <c r="AH125" s="808"/>
      <c r="AI125" s="808"/>
      <c r="AJ125" s="809"/>
      <c r="AK125" s="810" t="s">
        <v>453</v>
      </c>
      <c r="AL125" s="808"/>
      <c r="AM125" s="808"/>
      <c r="AN125" s="808"/>
      <c r="AO125" s="809"/>
      <c r="AP125" s="852" t="s">
        <v>453</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498</v>
      </c>
      <c r="CL125" s="880"/>
      <c r="CM125" s="880"/>
      <c r="CN125" s="880"/>
      <c r="CO125" s="881"/>
      <c r="CP125" s="888" t="s">
        <v>499</v>
      </c>
      <c r="CQ125" s="836"/>
      <c r="CR125" s="836"/>
      <c r="CS125" s="836"/>
      <c r="CT125" s="836"/>
      <c r="CU125" s="836"/>
      <c r="CV125" s="836"/>
      <c r="CW125" s="836"/>
      <c r="CX125" s="836"/>
      <c r="CY125" s="836"/>
      <c r="CZ125" s="836"/>
      <c r="DA125" s="836"/>
      <c r="DB125" s="836"/>
      <c r="DC125" s="836"/>
      <c r="DD125" s="836"/>
      <c r="DE125" s="836"/>
      <c r="DF125" s="837"/>
      <c r="DG125" s="889" t="s">
        <v>453</v>
      </c>
      <c r="DH125" s="870"/>
      <c r="DI125" s="870"/>
      <c r="DJ125" s="870"/>
      <c r="DK125" s="870"/>
      <c r="DL125" s="870" t="s">
        <v>453</v>
      </c>
      <c r="DM125" s="870"/>
      <c r="DN125" s="870"/>
      <c r="DO125" s="870"/>
      <c r="DP125" s="870"/>
      <c r="DQ125" s="870" t="s">
        <v>454</v>
      </c>
      <c r="DR125" s="870"/>
      <c r="DS125" s="870"/>
      <c r="DT125" s="870"/>
      <c r="DU125" s="870"/>
      <c r="DV125" s="871" t="s">
        <v>454</v>
      </c>
      <c r="DW125" s="871"/>
      <c r="DX125" s="871"/>
      <c r="DY125" s="871"/>
      <c r="DZ125" s="872"/>
    </row>
    <row r="126" spans="1:130" s="233" customFormat="1" ht="26.25" customHeight="1" thickBot="1" x14ac:dyDescent="0.2">
      <c r="A126" s="848"/>
      <c r="B126" s="849"/>
      <c r="C126" s="843" t="s">
        <v>482</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493</v>
      </c>
      <c r="AB126" s="808"/>
      <c r="AC126" s="808"/>
      <c r="AD126" s="808"/>
      <c r="AE126" s="809"/>
      <c r="AF126" s="810" t="s">
        <v>453</v>
      </c>
      <c r="AG126" s="808"/>
      <c r="AH126" s="808"/>
      <c r="AI126" s="808"/>
      <c r="AJ126" s="809"/>
      <c r="AK126" s="810" t="s">
        <v>454</v>
      </c>
      <c r="AL126" s="808"/>
      <c r="AM126" s="808"/>
      <c r="AN126" s="808"/>
      <c r="AO126" s="809"/>
      <c r="AP126" s="852" t="s">
        <v>493</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500</v>
      </c>
      <c r="CQ126" s="780"/>
      <c r="CR126" s="780"/>
      <c r="CS126" s="780"/>
      <c r="CT126" s="780"/>
      <c r="CU126" s="780"/>
      <c r="CV126" s="780"/>
      <c r="CW126" s="780"/>
      <c r="CX126" s="780"/>
      <c r="CY126" s="780"/>
      <c r="CZ126" s="780"/>
      <c r="DA126" s="780"/>
      <c r="DB126" s="780"/>
      <c r="DC126" s="780"/>
      <c r="DD126" s="780"/>
      <c r="DE126" s="780"/>
      <c r="DF126" s="781"/>
      <c r="DG126" s="844" t="s">
        <v>453</v>
      </c>
      <c r="DH126" s="845"/>
      <c r="DI126" s="845"/>
      <c r="DJ126" s="845"/>
      <c r="DK126" s="845"/>
      <c r="DL126" s="845" t="s">
        <v>454</v>
      </c>
      <c r="DM126" s="845"/>
      <c r="DN126" s="845"/>
      <c r="DO126" s="845"/>
      <c r="DP126" s="845"/>
      <c r="DQ126" s="845" t="s">
        <v>453</v>
      </c>
      <c r="DR126" s="845"/>
      <c r="DS126" s="845"/>
      <c r="DT126" s="845"/>
      <c r="DU126" s="845"/>
      <c r="DV126" s="822" t="s">
        <v>453</v>
      </c>
      <c r="DW126" s="822"/>
      <c r="DX126" s="822"/>
      <c r="DY126" s="822"/>
      <c r="DZ126" s="823"/>
    </row>
    <row r="127" spans="1:130" s="233" customFormat="1" ht="26.25" customHeight="1" x14ac:dyDescent="0.15">
      <c r="A127" s="850"/>
      <c r="B127" s="851"/>
      <c r="C127" s="866" t="s">
        <v>501</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453</v>
      </c>
      <c r="AB127" s="808"/>
      <c r="AC127" s="808"/>
      <c r="AD127" s="808"/>
      <c r="AE127" s="809"/>
      <c r="AF127" s="810" t="s">
        <v>453</v>
      </c>
      <c r="AG127" s="808"/>
      <c r="AH127" s="808"/>
      <c r="AI127" s="808"/>
      <c r="AJ127" s="809"/>
      <c r="AK127" s="810" t="s">
        <v>493</v>
      </c>
      <c r="AL127" s="808"/>
      <c r="AM127" s="808"/>
      <c r="AN127" s="808"/>
      <c r="AO127" s="809"/>
      <c r="AP127" s="852" t="s">
        <v>453</v>
      </c>
      <c r="AQ127" s="853"/>
      <c r="AR127" s="853"/>
      <c r="AS127" s="853"/>
      <c r="AT127" s="854"/>
      <c r="AU127" s="235"/>
      <c r="AV127" s="235"/>
      <c r="AW127" s="235"/>
      <c r="AX127" s="869" t="s">
        <v>502</v>
      </c>
      <c r="AY127" s="840"/>
      <c r="AZ127" s="840"/>
      <c r="BA127" s="840"/>
      <c r="BB127" s="840"/>
      <c r="BC127" s="840"/>
      <c r="BD127" s="840"/>
      <c r="BE127" s="841"/>
      <c r="BF127" s="839" t="s">
        <v>503</v>
      </c>
      <c r="BG127" s="840"/>
      <c r="BH127" s="840"/>
      <c r="BI127" s="840"/>
      <c r="BJ127" s="840"/>
      <c r="BK127" s="840"/>
      <c r="BL127" s="841"/>
      <c r="BM127" s="839" t="s">
        <v>504</v>
      </c>
      <c r="BN127" s="840"/>
      <c r="BO127" s="840"/>
      <c r="BP127" s="840"/>
      <c r="BQ127" s="840"/>
      <c r="BR127" s="840"/>
      <c r="BS127" s="841"/>
      <c r="BT127" s="839" t="s">
        <v>505</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506</v>
      </c>
      <c r="CQ127" s="780"/>
      <c r="CR127" s="780"/>
      <c r="CS127" s="780"/>
      <c r="CT127" s="780"/>
      <c r="CU127" s="780"/>
      <c r="CV127" s="780"/>
      <c r="CW127" s="780"/>
      <c r="CX127" s="780"/>
      <c r="CY127" s="780"/>
      <c r="CZ127" s="780"/>
      <c r="DA127" s="780"/>
      <c r="DB127" s="780"/>
      <c r="DC127" s="780"/>
      <c r="DD127" s="780"/>
      <c r="DE127" s="780"/>
      <c r="DF127" s="781"/>
      <c r="DG127" s="844" t="s">
        <v>454</v>
      </c>
      <c r="DH127" s="845"/>
      <c r="DI127" s="845"/>
      <c r="DJ127" s="845"/>
      <c r="DK127" s="845"/>
      <c r="DL127" s="845" t="s">
        <v>453</v>
      </c>
      <c r="DM127" s="845"/>
      <c r="DN127" s="845"/>
      <c r="DO127" s="845"/>
      <c r="DP127" s="845"/>
      <c r="DQ127" s="845" t="s">
        <v>507</v>
      </c>
      <c r="DR127" s="845"/>
      <c r="DS127" s="845"/>
      <c r="DT127" s="845"/>
      <c r="DU127" s="845"/>
      <c r="DV127" s="822" t="s">
        <v>453</v>
      </c>
      <c r="DW127" s="822"/>
      <c r="DX127" s="822"/>
      <c r="DY127" s="822"/>
      <c r="DZ127" s="823"/>
    </row>
    <row r="128" spans="1:130" s="233" customFormat="1" ht="26.25" customHeight="1" thickBot="1" x14ac:dyDescent="0.2">
      <c r="A128" s="824" t="s">
        <v>508</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509</v>
      </c>
      <c r="X128" s="826"/>
      <c r="Y128" s="826"/>
      <c r="Z128" s="827"/>
      <c r="AA128" s="828">
        <v>2718</v>
      </c>
      <c r="AB128" s="829"/>
      <c r="AC128" s="829"/>
      <c r="AD128" s="829"/>
      <c r="AE128" s="830"/>
      <c r="AF128" s="831">
        <v>1357</v>
      </c>
      <c r="AG128" s="829"/>
      <c r="AH128" s="829"/>
      <c r="AI128" s="829"/>
      <c r="AJ128" s="830"/>
      <c r="AK128" s="831">
        <v>690</v>
      </c>
      <c r="AL128" s="829"/>
      <c r="AM128" s="829"/>
      <c r="AN128" s="829"/>
      <c r="AO128" s="830"/>
      <c r="AP128" s="832"/>
      <c r="AQ128" s="833"/>
      <c r="AR128" s="833"/>
      <c r="AS128" s="833"/>
      <c r="AT128" s="834"/>
      <c r="AU128" s="235"/>
      <c r="AV128" s="235"/>
      <c r="AW128" s="235"/>
      <c r="AX128" s="835" t="s">
        <v>510</v>
      </c>
      <c r="AY128" s="836"/>
      <c r="AZ128" s="836"/>
      <c r="BA128" s="836"/>
      <c r="BB128" s="836"/>
      <c r="BC128" s="836"/>
      <c r="BD128" s="836"/>
      <c r="BE128" s="837"/>
      <c r="BF128" s="814" t="s">
        <v>507</v>
      </c>
      <c r="BG128" s="815"/>
      <c r="BH128" s="815"/>
      <c r="BI128" s="815"/>
      <c r="BJ128" s="815"/>
      <c r="BK128" s="815"/>
      <c r="BL128" s="838"/>
      <c r="BM128" s="814">
        <v>15</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511</v>
      </c>
      <c r="CQ128" s="758"/>
      <c r="CR128" s="758"/>
      <c r="CS128" s="758"/>
      <c r="CT128" s="758"/>
      <c r="CU128" s="758"/>
      <c r="CV128" s="758"/>
      <c r="CW128" s="758"/>
      <c r="CX128" s="758"/>
      <c r="CY128" s="758"/>
      <c r="CZ128" s="758"/>
      <c r="DA128" s="758"/>
      <c r="DB128" s="758"/>
      <c r="DC128" s="758"/>
      <c r="DD128" s="758"/>
      <c r="DE128" s="758"/>
      <c r="DF128" s="759"/>
      <c r="DG128" s="818" t="s">
        <v>512</v>
      </c>
      <c r="DH128" s="819"/>
      <c r="DI128" s="819"/>
      <c r="DJ128" s="819"/>
      <c r="DK128" s="819"/>
      <c r="DL128" s="819" t="s">
        <v>513</v>
      </c>
      <c r="DM128" s="819"/>
      <c r="DN128" s="819"/>
      <c r="DO128" s="819"/>
      <c r="DP128" s="819"/>
      <c r="DQ128" s="819" t="s">
        <v>507</v>
      </c>
      <c r="DR128" s="819"/>
      <c r="DS128" s="819"/>
      <c r="DT128" s="819"/>
      <c r="DU128" s="819"/>
      <c r="DV128" s="820" t="s">
        <v>453</v>
      </c>
      <c r="DW128" s="820"/>
      <c r="DX128" s="820"/>
      <c r="DY128" s="820"/>
      <c r="DZ128" s="821"/>
    </row>
    <row r="129" spans="1:131" s="233" customFormat="1" ht="26.25" customHeight="1" x14ac:dyDescent="0.15">
      <c r="A129" s="802" t="s">
        <v>108</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514</v>
      </c>
      <c r="X129" s="805"/>
      <c r="Y129" s="805"/>
      <c r="Z129" s="806"/>
      <c r="AA129" s="807">
        <v>1261768</v>
      </c>
      <c r="AB129" s="808"/>
      <c r="AC129" s="808"/>
      <c r="AD129" s="808"/>
      <c r="AE129" s="809"/>
      <c r="AF129" s="810">
        <v>1324539</v>
      </c>
      <c r="AG129" s="808"/>
      <c r="AH129" s="808"/>
      <c r="AI129" s="808"/>
      <c r="AJ129" s="809"/>
      <c r="AK129" s="810">
        <v>1451683</v>
      </c>
      <c r="AL129" s="808"/>
      <c r="AM129" s="808"/>
      <c r="AN129" s="808"/>
      <c r="AO129" s="809"/>
      <c r="AP129" s="811"/>
      <c r="AQ129" s="812"/>
      <c r="AR129" s="812"/>
      <c r="AS129" s="812"/>
      <c r="AT129" s="813"/>
      <c r="AU129" s="236"/>
      <c r="AV129" s="236"/>
      <c r="AW129" s="236"/>
      <c r="AX129" s="779" t="s">
        <v>515</v>
      </c>
      <c r="AY129" s="780"/>
      <c r="AZ129" s="780"/>
      <c r="BA129" s="780"/>
      <c r="BB129" s="780"/>
      <c r="BC129" s="780"/>
      <c r="BD129" s="780"/>
      <c r="BE129" s="781"/>
      <c r="BF129" s="798" t="s">
        <v>453</v>
      </c>
      <c r="BG129" s="799"/>
      <c r="BH129" s="799"/>
      <c r="BI129" s="799"/>
      <c r="BJ129" s="799"/>
      <c r="BK129" s="799"/>
      <c r="BL129" s="800"/>
      <c r="BM129" s="798">
        <v>20</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516</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517</v>
      </c>
      <c r="X130" s="805"/>
      <c r="Y130" s="805"/>
      <c r="Z130" s="806"/>
      <c r="AA130" s="807">
        <v>223762</v>
      </c>
      <c r="AB130" s="808"/>
      <c r="AC130" s="808"/>
      <c r="AD130" s="808"/>
      <c r="AE130" s="809"/>
      <c r="AF130" s="810">
        <v>221219</v>
      </c>
      <c r="AG130" s="808"/>
      <c r="AH130" s="808"/>
      <c r="AI130" s="808"/>
      <c r="AJ130" s="809"/>
      <c r="AK130" s="810">
        <v>220538</v>
      </c>
      <c r="AL130" s="808"/>
      <c r="AM130" s="808"/>
      <c r="AN130" s="808"/>
      <c r="AO130" s="809"/>
      <c r="AP130" s="811"/>
      <c r="AQ130" s="812"/>
      <c r="AR130" s="812"/>
      <c r="AS130" s="812"/>
      <c r="AT130" s="813"/>
      <c r="AU130" s="236"/>
      <c r="AV130" s="236"/>
      <c r="AW130" s="236"/>
      <c r="AX130" s="779" t="s">
        <v>518</v>
      </c>
      <c r="AY130" s="780"/>
      <c r="AZ130" s="780"/>
      <c r="BA130" s="780"/>
      <c r="BB130" s="780"/>
      <c r="BC130" s="780"/>
      <c r="BD130" s="780"/>
      <c r="BE130" s="781"/>
      <c r="BF130" s="782">
        <v>7</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519</v>
      </c>
      <c r="X131" s="789"/>
      <c r="Y131" s="789"/>
      <c r="Z131" s="790"/>
      <c r="AA131" s="791">
        <v>1038006</v>
      </c>
      <c r="AB131" s="792"/>
      <c r="AC131" s="792"/>
      <c r="AD131" s="792"/>
      <c r="AE131" s="793"/>
      <c r="AF131" s="794">
        <v>1103320</v>
      </c>
      <c r="AG131" s="792"/>
      <c r="AH131" s="792"/>
      <c r="AI131" s="792"/>
      <c r="AJ131" s="793"/>
      <c r="AK131" s="794">
        <v>1231145</v>
      </c>
      <c r="AL131" s="792"/>
      <c r="AM131" s="792"/>
      <c r="AN131" s="792"/>
      <c r="AO131" s="793"/>
      <c r="AP131" s="795"/>
      <c r="AQ131" s="796"/>
      <c r="AR131" s="796"/>
      <c r="AS131" s="796"/>
      <c r="AT131" s="797"/>
      <c r="AU131" s="236"/>
      <c r="AV131" s="236"/>
      <c r="AW131" s="236"/>
      <c r="AX131" s="757" t="s">
        <v>520</v>
      </c>
      <c r="AY131" s="758"/>
      <c r="AZ131" s="758"/>
      <c r="BA131" s="758"/>
      <c r="BB131" s="758"/>
      <c r="BC131" s="758"/>
      <c r="BD131" s="758"/>
      <c r="BE131" s="759"/>
      <c r="BF131" s="760" t="s">
        <v>521</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522</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523</v>
      </c>
      <c r="W132" s="770"/>
      <c r="X132" s="770"/>
      <c r="Y132" s="770"/>
      <c r="Z132" s="771"/>
      <c r="AA132" s="772">
        <v>7.2077618049999996</v>
      </c>
      <c r="AB132" s="773"/>
      <c r="AC132" s="773"/>
      <c r="AD132" s="773"/>
      <c r="AE132" s="774"/>
      <c r="AF132" s="775">
        <v>7.5416017110000002</v>
      </c>
      <c r="AG132" s="773"/>
      <c r="AH132" s="773"/>
      <c r="AI132" s="773"/>
      <c r="AJ132" s="774"/>
      <c r="AK132" s="775">
        <v>6.422476638</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524</v>
      </c>
      <c r="W133" s="749"/>
      <c r="X133" s="749"/>
      <c r="Y133" s="749"/>
      <c r="Z133" s="750"/>
      <c r="AA133" s="751">
        <v>5.5</v>
      </c>
      <c r="AB133" s="752"/>
      <c r="AC133" s="752"/>
      <c r="AD133" s="752"/>
      <c r="AE133" s="753"/>
      <c r="AF133" s="751">
        <v>6.7</v>
      </c>
      <c r="AG133" s="752"/>
      <c r="AH133" s="752"/>
      <c r="AI133" s="752"/>
      <c r="AJ133" s="753"/>
      <c r="AK133" s="751">
        <v>7</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m+HfO9WdOU+8iYMtKy+kbdVtmYZXJG+rZSIUWbHj1Q9UCu8BacUHmqRjcdlTI44hjvL+ycOwyV1pafSAyCk9CA==" saltValue="iumT5lgfoSLCbhNLBhEuY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58" zoomScaleNormal="85" zoomScaleSheetLayoutView="100" workbookViewId="0">
      <selection activeCell="BC55" sqref="BC55"/>
    </sheetView>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525</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7VLfLZW9B96pQfiu11LIOLPI04N4XPEkJ2GkygvwKRGVEutUJNXibaAn2ngYAME/e7PIKVJvMW6WLKGJVPxXGg==" saltValue="LjWH7awOSLpH5GdV15bR0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S52"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smWD8IUpO4MjYb9cmWRjaHSXB+QIq46Ncb/V5XuLeXgz757h3khUVA84F5nH7Cn1KUiIDb6WQaqIJXgSMitYsg==" saltValue="j5VbZjH4nUCvNQHd8PgVu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M37" workbookViewId="0">
      <selection activeCell="A26" sqref="A26:AS26"/>
    </sheetView>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526</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527</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528</v>
      </c>
      <c r="AP7" s="275"/>
      <c r="AQ7" s="276" t="s">
        <v>529</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530</v>
      </c>
      <c r="AQ8" s="282" t="s">
        <v>531</v>
      </c>
      <c r="AR8" s="283" t="s">
        <v>532</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533</v>
      </c>
      <c r="AL9" s="1159"/>
      <c r="AM9" s="1159"/>
      <c r="AN9" s="1160"/>
      <c r="AO9" s="284">
        <v>613091</v>
      </c>
      <c r="AP9" s="284">
        <v>466229</v>
      </c>
      <c r="AQ9" s="285">
        <v>231388</v>
      </c>
      <c r="AR9" s="286">
        <v>101.5</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534</v>
      </c>
      <c r="AL10" s="1159"/>
      <c r="AM10" s="1159"/>
      <c r="AN10" s="1160"/>
      <c r="AO10" s="287">
        <v>4550</v>
      </c>
      <c r="AP10" s="287">
        <v>3460</v>
      </c>
      <c r="AQ10" s="288">
        <v>33497</v>
      </c>
      <c r="AR10" s="289">
        <v>-89.7</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535</v>
      </c>
      <c r="AL11" s="1159"/>
      <c r="AM11" s="1159"/>
      <c r="AN11" s="1160"/>
      <c r="AO11" s="287" t="s">
        <v>536</v>
      </c>
      <c r="AP11" s="287" t="s">
        <v>536</v>
      </c>
      <c r="AQ11" s="288">
        <v>3588</v>
      </c>
      <c r="AR11" s="289" t="s">
        <v>536</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537</v>
      </c>
      <c r="AL12" s="1159"/>
      <c r="AM12" s="1159"/>
      <c r="AN12" s="1160"/>
      <c r="AO12" s="287" t="s">
        <v>536</v>
      </c>
      <c r="AP12" s="287" t="s">
        <v>536</v>
      </c>
      <c r="AQ12" s="288" t="s">
        <v>536</v>
      </c>
      <c r="AR12" s="289" t="s">
        <v>536</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538</v>
      </c>
      <c r="AL13" s="1159"/>
      <c r="AM13" s="1159"/>
      <c r="AN13" s="1160"/>
      <c r="AO13" s="287">
        <v>8196</v>
      </c>
      <c r="AP13" s="287">
        <v>6233</v>
      </c>
      <c r="AQ13" s="288">
        <v>10932</v>
      </c>
      <c r="AR13" s="289">
        <v>-43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539</v>
      </c>
      <c r="AL14" s="1159"/>
      <c r="AM14" s="1159"/>
      <c r="AN14" s="1160"/>
      <c r="AO14" s="287">
        <v>3107</v>
      </c>
      <c r="AP14" s="287">
        <v>2363</v>
      </c>
      <c r="AQ14" s="288">
        <v>4261</v>
      </c>
      <c r="AR14" s="289">
        <v>-44.5</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540</v>
      </c>
      <c r="AL15" s="1162"/>
      <c r="AM15" s="1162"/>
      <c r="AN15" s="1163"/>
      <c r="AO15" s="287">
        <v>-47415</v>
      </c>
      <c r="AP15" s="287">
        <v>-36057</v>
      </c>
      <c r="AQ15" s="288">
        <v>-17972</v>
      </c>
      <c r="AR15" s="289">
        <v>100.6</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197</v>
      </c>
      <c r="AL16" s="1162"/>
      <c r="AM16" s="1162"/>
      <c r="AN16" s="1163"/>
      <c r="AO16" s="287">
        <v>581529</v>
      </c>
      <c r="AP16" s="287">
        <v>442227</v>
      </c>
      <c r="AQ16" s="288">
        <v>265695</v>
      </c>
      <c r="AR16" s="289">
        <v>66.400000000000006</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541</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542</v>
      </c>
      <c r="AP20" s="296" t="s">
        <v>543</v>
      </c>
      <c r="AQ20" s="297" t="s">
        <v>544</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545</v>
      </c>
      <c r="AL21" s="1165"/>
      <c r="AM21" s="1165"/>
      <c r="AN21" s="1166"/>
      <c r="AO21" s="300">
        <v>46.39</v>
      </c>
      <c r="AP21" s="301">
        <v>23.14</v>
      </c>
      <c r="AQ21" s="302">
        <v>23.25</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546</v>
      </c>
      <c r="AL22" s="1165"/>
      <c r="AM22" s="1165"/>
      <c r="AN22" s="1166"/>
      <c r="AO22" s="305">
        <v>95.7</v>
      </c>
      <c r="AP22" s="306">
        <v>95.7</v>
      </c>
      <c r="AQ22" s="307">
        <v>0</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547</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548</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549</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528</v>
      </c>
      <c r="AP30" s="275"/>
      <c r="AQ30" s="276" t="s">
        <v>529</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530</v>
      </c>
      <c r="AQ31" s="282" t="s">
        <v>531</v>
      </c>
      <c r="AR31" s="283" t="s">
        <v>532</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550</v>
      </c>
      <c r="AL32" s="1149"/>
      <c r="AM32" s="1149"/>
      <c r="AN32" s="1150"/>
      <c r="AO32" s="315">
        <v>279974</v>
      </c>
      <c r="AP32" s="315">
        <v>212908</v>
      </c>
      <c r="AQ32" s="316">
        <v>153945</v>
      </c>
      <c r="AR32" s="317">
        <v>38.299999999999997</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551</v>
      </c>
      <c r="AL33" s="1149"/>
      <c r="AM33" s="1149"/>
      <c r="AN33" s="1150"/>
      <c r="AO33" s="315" t="s">
        <v>536</v>
      </c>
      <c r="AP33" s="315" t="s">
        <v>536</v>
      </c>
      <c r="AQ33" s="316" t="s">
        <v>536</v>
      </c>
      <c r="AR33" s="317" t="s">
        <v>536</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552</v>
      </c>
      <c r="AL34" s="1149"/>
      <c r="AM34" s="1149"/>
      <c r="AN34" s="1150"/>
      <c r="AO34" s="315" t="s">
        <v>536</v>
      </c>
      <c r="AP34" s="315" t="s">
        <v>536</v>
      </c>
      <c r="AQ34" s="316">
        <v>4</v>
      </c>
      <c r="AR34" s="317" t="s">
        <v>536</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553</v>
      </c>
      <c r="AL35" s="1149"/>
      <c r="AM35" s="1149"/>
      <c r="AN35" s="1150"/>
      <c r="AO35" s="315">
        <v>19788</v>
      </c>
      <c r="AP35" s="315">
        <v>15048</v>
      </c>
      <c r="AQ35" s="316">
        <v>31105</v>
      </c>
      <c r="AR35" s="317">
        <v>-51.6</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554</v>
      </c>
      <c r="AL36" s="1149"/>
      <c r="AM36" s="1149"/>
      <c r="AN36" s="1150"/>
      <c r="AO36" s="315">
        <v>503</v>
      </c>
      <c r="AP36" s="315">
        <v>383</v>
      </c>
      <c r="AQ36" s="316">
        <v>3257</v>
      </c>
      <c r="AR36" s="317">
        <v>-88.2</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555</v>
      </c>
      <c r="AL37" s="1149"/>
      <c r="AM37" s="1149"/>
      <c r="AN37" s="1150"/>
      <c r="AO37" s="315" t="s">
        <v>536</v>
      </c>
      <c r="AP37" s="315" t="s">
        <v>536</v>
      </c>
      <c r="AQ37" s="316">
        <v>1590</v>
      </c>
      <c r="AR37" s="317" t="s">
        <v>536</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556</v>
      </c>
      <c r="AL38" s="1152"/>
      <c r="AM38" s="1152"/>
      <c r="AN38" s="1153"/>
      <c r="AO38" s="318">
        <v>33</v>
      </c>
      <c r="AP38" s="318">
        <v>25</v>
      </c>
      <c r="AQ38" s="319">
        <v>20</v>
      </c>
      <c r="AR38" s="307">
        <v>25</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557</v>
      </c>
      <c r="AL39" s="1152"/>
      <c r="AM39" s="1152"/>
      <c r="AN39" s="1153"/>
      <c r="AO39" s="315">
        <v>-690</v>
      </c>
      <c r="AP39" s="315">
        <v>-525</v>
      </c>
      <c r="AQ39" s="316">
        <v>-7358</v>
      </c>
      <c r="AR39" s="317">
        <v>-92.9</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558</v>
      </c>
      <c r="AL40" s="1149"/>
      <c r="AM40" s="1149"/>
      <c r="AN40" s="1150"/>
      <c r="AO40" s="315">
        <v>-220538</v>
      </c>
      <c r="AP40" s="315">
        <v>-167710</v>
      </c>
      <c r="AQ40" s="316">
        <v>-130450</v>
      </c>
      <c r="AR40" s="317">
        <v>28.6</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311</v>
      </c>
      <c r="AL41" s="1155"/>
      <c r="AM41" s="1155"/>
      <c r="AN41" s="1156"/>
      <c r="AO41" s="315">
        <v>79070</v>
      </c>
      <c r="AP41" s="315">
        <v>60129</v>
      </c>
      <c r="AQ41" s="316">
        <v>52112</v>
      </c>
      <c r="AR41" s="317">
        <v>15.4</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559</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560</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561</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528</v>
      </c>
      <c r="AN49" s="1143" t="s">
        <v>562</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563</v>
      </c>
      <c r="AO50" s="332" t="s">
        <v>564</v>
      </c>
      <c r="AP50" s="333" t="s">
        <v>565</v>
      </c>
      <c r="AQ50" s="334" t="s">
        <v>566</v>
      </c>
      <c r="AR50" s="335" t="s">
        <v>567</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568</v>
      </c>
      <c r="AL51" s="328"/>
      <c r="AM51" s="336">
        <v>629933</v>
      </c>
      <c r="AN51" s="337">
        <v>425343</v>
      </c>
      <c r="AO51" s="338">
        <v>-14.5</v>
      </c>
      <c r="AP51" s="339">
        <v>291173</v>
      </c>
      <c r="AQ51" s="340">
        <v>-0.3</v>
      </c>
      <c r="AR51" s="341">
        <v>-14.2</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569</v>
      </c>
      <c r="AM52" s="344">
        <v>21118</v>
      </c>
      <c r="AN52" s="345">
        <v>14259</v>
      </c>
      <c r="AO52" s="346">
        <v>-26.9</v>
      </c>
      <c r="AP52" s="347">
        <v>119071</v>
      </c>
      <c r="AQ52" s="348">
        <v>-6.7</v>
      </c>
      <c r="AR52" s="349">
        <v>-20.2</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570</v>
      </c>
      <c r="AL53" s="328"/>
      <c r="AM53" s="336">
        <v>471778</v>
      </c>
      <c r="AN53" s="337">
        <v>329915</v>
      </c>
      <c r="AO53" s="338">
        <v>-22.4</v>
      </c>
      <c r="AP53" s="339">
        <v>271581</v>
      </c>
      <c r="AQ53" s="340">
        <v>-6.7</v>
      </c>
      <c r="AR53" s="341">
        <v>-15.7</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569</v>
      </c>
      <c r="AM54" s="344">
        <v>112153</v>
      </c>
      <c r="AN54" s="345">
        <v>78429</v>
      </c>
      <c r="AO54" s="346">
        <v>450</v>
      </c>
      <c r="AP54" s="347">
        <v>117844</v>
      </c>
      <c r="AQ54" s="348">
        <v>-1</v>
      </c>
      <c r="AR54" s="349">
        <v>451</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571</v>
      </c>
      <c r="AL55" s="328"/>
      <c r="AM55" s="336">
        <v>580238</v>
      </c>
      <c r="AN55" s="337">
        <v>412101</v>
      </c>
      <c r="AO55" s="338">
        <v>24.9</v>
      </c>
      <c r="AP55" s="339">
        <v>268375</v>
      </c>
      <c r="AQ55" s="340">
        <v>-1.2</v>
      </c>
      <c r="AR55" s="341">
        <v>26.1</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569</v>
      </c>
      <c r="AM56" s="344">
        <v>99877</v>
      </c>
      <c r="AN56" s="345">
        <v>70935</v>
      </c>
      <c r="AO56" s="346">
        <v>-9.6</v>
      </c>
      <c r="AP56" s="347">
        <v>119602</v>
      </c>
      <c r="AQ56" s="348">
        <v>1.5</v>
      </c>
      <c r="AR56" s="349">
        <v>-11.1</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572</v>
      </c>
      <c r="AL57" s="328"/>
      <c r="AM57" s="336">
        <v>555750</v>
      </c>
      <c r="AN57" s="337">
        <v>410451</v>
      </c>
      <c r="AO57" s="338">
        <v>-0.4</v>
      </c>
      <c r="AP57" s="339">
        <v>301035</v>
      </c>
      <c r="AQ57" s="340">
        <v>12.2</v>
      </c>
      <c r="AR57" s="341">
        <v>-12.6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569</v>
      </c>
      <c r="AM58" s="344">
        <v>126378</v>
      </c>
      <c r="AN58" s="345">
        <v>93337</v>
      </c>
      <c r="AO58" s="346">
        <v>31.6</v>
      </c>
      <c r="AP58" s="347">
        <v>154376</v>
      </c>
      <c r="AQ58" s="348">
        <v>29.1</v>
      </c>
      <c r="AR58" s="349">
        <v>2.5</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573</v>
      </c>
      <c r="AL59" s="328"/>
      <c r="AM59" s="336">
        <v>1123643</v>
      </c>
      <c r="AN59" s="337">
        <v>854481</v>
      </c>
      <c r="AO59" s="338">
        <v>108.2</v>
      </c>
      <c r="AP59" s="339">
        <v>277467</v>
      </c>
      <c r="AQ59" s="340">
        <v>-7.8</v>
      </c>
      <c r="AR59" s="341">
        <v>116</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569</v>
      </c>
      <c r="AM60" s="344">
        <v>126905</v>
      </c>
      <c r="AN60" s="345">
        <v>96506</v>
      </c>
      <c r="AO60" s="346">
        <v>3.4</v>
      </c>
      <c r="AP60" s="347">
        <v>128378</v>
      </c>
      <c r="AQ60" s="348">
        <v>-16.8</v>
      </c>
      <c r="AR60" s="349">
        <v>20.2</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574</v>
      </c>
      <c r="AL61" s="350"/>
      <c r="AM61" s="351">
        <v>672268</v>
      </c>
      <c r="AN61" s="352">
        <v>486458</v>
      </c>
      <c r="AO61" s="353">
        <v>19.2</v>
      </c>
      <c r="AP61" s="354">
        <v>281926</v>
      </c>
      <c r="AQ61" s="355">
        <v>-0.8</v>
      </c>
      <c r="AR61" s="341">
        <v>20</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569</v>
      </c>
      <c r="AM62" s="344">
        <v>97286</v>
      </c>
      <c r="AN62" s="345">
        <v>70693</v>
      </c>
      <c r="AO62" s="346">
        <v>89.7</v>
      </c>
      <c r="AP62" s="347">
        <v>127854</v>
      </c>
      <c r="AQ62" s="348">
        <v>1.2</v>
      </c>
      <c r="AR62" s="349">
        <v>88.5</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fndfUw5IYCNZEJPhghYE3KAhSiNccXkzJUe5wMdAtiZOfjLdrNbBkEHXG5qBu94F5Ruy73hsAqs8loI0av8pag==" saltValue="BjgxAq00UXq1rqkb1B0Qi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79"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576</v>
      </c>
    </row>
    <row r="120" spans="125:125" ht="13.5" hidden="1" customHeight="1" x14ac:dyDescent="0.15"/>
    <row r="121" spans="125:125" ht="13.5" hidden="1" customHeight="1" x14ac:dyDescent="0.15">
      <c r="DU121" s="262"/>
    </row>
  </sheetData>
  <sheetProtection algorithmName="SHA-512" hashValue="YEJMEi3YbbMsbSnonHakpAdJhxANkHwguqAOCSMBwJ0aHrB0wpotvrGuPh1vtJXmKEG6PJCFpThJq2f8Lll88w==" saltValue="iixWs+vP5Pf9jjPma6w60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Y75" zoomScaleNormal="100" zoomScaleSheetLayoutView="55" workbookViewId="0">
      <selection activeCell="BI84" sqref="BI84"/>
    </sheetView>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577</v>
      </c>
    </row>
  </sheetData>
  <sheetProtection algorithmName="SHA-512" hashValue="nl9lk5rjAHDDi3LfrXwrLlrrOwtYNDs54Vh3e/15M/qmvL+sQXMC1ycEoAN9E6t5e5McnzWvpVNl3sDgrefRXw==" saltValue="hpRYaNgWwV8BWsz9sCNx0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I31" zoomScaleSheetLayoutView="100" workbookViewId="0">
      <selection activeCell="I49" sqref="I49"/>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578</v>
      </c>
      <c r="G46" s="8" t="s">
        <v>579</v>
      </c>
      <c r="H46" s="8" t="s">
        <v>580</v>
      </c>
      <c r="I46" s="8" t="s">
        <v>581</v>
      </c>
      <c r="J46" s="9" t="s">
        <v>582</v>
      </c>
    </row>
    <row r="47" spans="2:10" ht="57.75" customHeight="1" x14ac:dyDescent="0.15">
      <c r="B47" s="10"/>
      <c r="C47" s="1167" t="s">
        <v>3</v>
      </c>
      <c r="D47" s="1167"/>
      <c r="E47" s="1168"/>
      <c r="F47" s="11">
        <v>54.37</v>
      </c>
      <c r="G47" s="12">
        <v>35</v>
      </c>
      <c r="H47" s="12">
        <v>33.82</v>
      </c>
      <c r="I47" s="12">
        <v>33.409999999999997</v>
      </c>
      <c r="J47" s="13">
        <v>43.29</v>
      </c>
    </row>
    <row r="48" spans="2:10" ht="57.75" customHeight="1" x14ac:dyDescent="0.15">
      <c r="B48" s="14"/>
      <c r="C48" s="1169" t="s">
        <v>4</v>
      </c>
      <c r="D48" s="1169"/>
      <c r="E48" s="1170"/>
      <c r="F48" s="15">
        <v>24.81</v>
      </c>
      <c r="G48" s="16">
        <v>23.45</v>
      </c>
      <c r="H48" s="16">
        <v>23.79</v>
      </c>
      <c r="I48" s="16">
        <v>25.49</v>
      </c>
      <c r="J48" s="17">
        <v>9.17</v>
      </c>
    </row>
    <row r="49" spans="2:10" ht="57.75" customHeight="1" thickBot="1" x14ac:dyDescent="0.2">
      <c r="B49" s="18"/>
      <c r="C49" s="1171" t="s">
        <v>5</v>
      </c>
      <c r="D49" s="1171"/>
      <c r="E49" s="1172"/>
      <c r="F49" s="19">
        <v>8.27</v>
      </c>
      <c r="G49" s="20" t="s">
        <v>583</v>
      </c>
      <c r="H49" s="20" t="s">
        <v>584</v>
      </c>
      <c r="I49" s="20">
        <v>4.0199999999999996</v>
      </c>
      <c r="J49" s="21">
        <v>3.73</v>
      </c>
    </row>
    <row r="50" spans="2:10" x14ac:dyDescent="0.15"/>
  </sheetData>
  <sheetProtection algorithmName="SHA-512" hashValue="7Za412FyCltUo1hM9MaSKykTlE8kqZgY9r19+M6vwu6Z7ZwWBgyqlfA0OeDgCNGiZvEtnH6B6d7OuboYiKtV1Q==" saltValue="Pdzr19OFuwbNulcYzaVCh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2023-02-20T08:02:27Z</dcterms:created>
  <dcterms:modified xsi:type="dcterms:W3CDTF">2023-03-20T08:13:06Z</dcterms:modified>
  <cp:category/>
</cp:coreProperties>
</file>